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1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5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6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7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8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19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0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1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2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3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4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5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6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\\khensu\Home03\esch2\Desktop\Fiji_particle tracking\"/>
    </mc:Choice>
  </mc:AlternateContent>
  <bookViews>
    <workbookView xWindow="0" yWindow="0" windowWidth="21570" windowHeight="8070"/>
  </bookViews>
  <sheets>
    <sheet name="data" sheetId="1" r:id="rId1"/>
    <sheet name="bounce" sheetId="8" r:id="rId2"/>
    <sheet name="jump plots" sheetId="6" r:id="rId3"/>
    <sheet name="charge covariance" sheetId="5" r:id="rId4"/>
    <sheet name="Drop trajectory plots" sheetId="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</externalReferences>
  <definedNames>
    <definedName name="_xlchart.v1.0" hidden="1">data!$P$3:$P$20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2" i="8" l="1"/>
  <c r="R7" i="5" l="1"/>
  <c r="R6" i="5"/>
  <c r="Q20" i="1"/>
  <c r="Q17" i="1"/>
  <c r="Q16" i="1"/>
  <c r="Q15" i="1"/>
  <c r="Q14" i="1"/>
  <c r="Q13" i="1"/>
  <c r="Q12" i="1"/>
  <c r="Q11" i="1"/>
  <c r="Q10" i="1"/>
  <c r="Q9" i="1"/>
  <c r="Q8" i="1"/>
  <c r="Q7" i="1"/>
  <c r="Q6" i="1"/>
  <c r="Q5" i="1"/>
  <c r="Q4" i="1"/>
  <c r="Q3" i="1"/>
  <c r="I20" i="1" l="1"/>
  <c r="M20" i="1"/>
  <c r="N20" i="1" s="1"/>
  <c r="P20" i="1" s="1"/>
  <c r="O20" i="1"/>
  <c r="G20" i="1"/>
  <c r="E20" i="1"/>
  <c r="C20" i="1"/>
  <c r="I19" i="1"/>
  <c r="M19" i="1"/>
  <c r="N19" i="1" s="1"/>
  <c r="P19" i="1" s="1"/>
  <c r="O19" i="1"/>
  <c r="G19" i="1"/>
  <c r="E19" i="1"/>
  <c r="C19" i="1"/>
  <c r="I18" i="1"/>
  <c r="M18" i="1"/>
  <c r="N18" i="1"/>
  <c r="O18" i="1"/>
  <c r="G18" i="1"/>
  <c r="E18" i="1"/>
  <c r="C18" i="1"/>
  <c r="I17" i="1"/>
  <c r="M17" i="1"/>
  <c r="O17" i="1"/>
  <c r="G17" i="1"/>
  <c r="E17" i="1"/>
  <c r="C17" i="1"/>
  <c r="I16" i="1"/>
  <c r="M16" i="1"/>
  <c r="O16" i="1"/>
  <c r="G16" i="1"/>
  <c r="E16" i="1"/>
  <c r="N16" i="1" s="1"/>
  <c r="C16" i="1"/>
  <c r="I15" i="1"/>
  <c r="M15" i="1"/>
  <c r="O15" i="1"/>
  <c r="G15" i="1"/>
  <c r="E15" i="1"/>
  <c r="C15" i="1"/>
  <c r="M14" i="1"/>
  <c r="N14" i="1" s="1"/>
  <c r="P14" i="1" s="1"/>
  <c r="I14" i="1"/>
  <c r="O14" i="1"/>
  <c r="G14" i="1"/>
  <c r="E14" i="1"/>
  <c r="C14" i="1"/>
  <c r="P16" i="1" l="1"/>
  <c r="N17" i="1"/>
  <c r="P17" i="1" s="1"/>
  <c r="P18" i="1"/>
  <c r="N15" i="1"/>
  <c r="P15" i="1" s="1"/>
  <c r="C4" i="1"/>
  <c r="C5" i="1"/>
  <c r="C6" i="1"/>
  <c r="C7" i="1"/>
  <c r="C8" i="1"/>
  <c r="C9" i="1"/>
  <c r="C10" i="1"/>
  <c r="C11" i="1"/>
  <c r="C12" i="1"/>
  <c r="C13" i="1"/>
  <c r="C3" i="1"/>
  <c r="I4" i="1"/>
  <c r="I5" i="1"/>
  <c r="I6" i="1"/>
  <c r="I7" i="1"/>
  <c r="I8" i="1"/>
  <c r="I9" i="1"/>
  <c r="I10" i="1"/>
  <c r="I11" i="1"/>
  <c r="I12" i="1"/>
  <c r="I13" i="1"/>
  <c r="I3" i="1"/>
  <c r="G11" i="1"/>
  <c r="G4" i="1"/>
  <c r="G5" i="1"/>
  <c r="G6" i="1"/>
  <c r="G7" i="1"/>
  <c r="G8" i="1"/>
  <c r="G9" i="1"/>
  <c r="G10" i="1"/>
  <c r="G12" i="1"/>
  <c r="G13" i="1"/>
  <c r="G3" i="1"/>
  <c r="M13" i="1"/>
  <c r="O13" i="1"/>
  <c r="E13" i="1"/>
  <c r="M12" i="1"/>
  <c r="O12" i="1"/>
  <c r="E12" i="1"/>
  <c r="M11" i="1"/>
  <c r="O11" i="1"/>
  <c r="E11" i="1"/>
  <c r="O3" i="1"/>
  <c r="O4" i="1"/>
  <c r="O5" i="1"/>
  <c r="O6" i="1"/>
  <c r="O7" i="1"/>
  <c r="O8" i="1"/>
  <c r="O9" i="1"/>
  <c r="O10" i="1"/>
  <c r="E4" i="1"/>
  <c r="E5" i="1"/>
  <c r="E6" i="1"/>
  <c r="E7" i="1"/>
  <c r="E8" i="1"/>
  <c r="E9" i="1"/>
  <c r="E10" i="1"/>
  <c r="E3" i="1"/>
  <c r="M10" i="1"/>
  <c r="M9" i="1"/>
  <c r="M8" i="1"/>
  <c r="M7" i="1"/>
  <c r="M4" i="1"/>
  <c r="M5" i="1"/>
  <c r="M6" i="1"/>
  <c r="M3" i="1"/>
  <c r="N3" i="1" l="1"/>
  <c r="P3" i="1" s="1"/>
  <c r="P21" i="1" s="1"/>
  <c r="N10" i="1"/>
  <c r="P10" i="1" s="1"/>
  <c r="N9" i="1"/>
  <c r="P9" i="1" s="1"/>
  <c r="N8" i="1"/>
  <c r="P8" i="1" s="1"/>
  <c r="N7" i="1"/>
  <c r="P7" i="1" s="1"/>
  <c r="N6" i="1"/>
  <c r="P6" i="1" s="1"/>
  <c r="N5" i="1"/>
  <c r="P5" i="1" s="1"/>
  <c r="N4" i="1"/>
  <c r="P4" i="1" s="1"/>
  <c r="N11" i="1"/>
  <c r="P11" i="1" s="1"/>
  <c r="N12" i="1"/>
  <c r="P12" i="1" s="1"/>
  <c r="N13" i="1"/>
  <c r="P13" i="1" s="1"/>
  <c r="P22" i="1" l="1"/>
</calcChain>
</file>

<file path=xl/sharedStrings.xml><?xml version="1.0" encoding="utf-8"?>
<sst xmlns="http://schemas.openxmlformats.org/spreadsheetml/2006/main" count="76" uniqueCount="36">
  <si>
    <t>NAME</t>
  </si>
  <si>
    <t>Drop_05683_Electrostatics_water_Type_0o2mL_3min_on_sand_wet_1</t>
  </si>
  <si>
    <t>notes</t>
  </si>
  <si>
    <t>Drop_05695_Electrostatics_water_Type_0o1mL_2o07min_on_sand_wet_1</t>
  </si>
  <si>
    <t>Drop_05696_Electrostatics_water_Type_0o2mL_4o54min_on_sand_wet_1</t>
  </si>
  <si>
    <t>oscillation calcs</t>
  </si>
  <si>
    <t>x</t>
  </si>
  <si>
    <t>Drop_05697_Electrostatics_water_Type_0.07mL_5o04min_on_sand_wet_1</t>
  </si>
  <si>
    <t>Drop_05706_Electrostatics_water_Type_0o025mL_5o00min_on_sand_644V_wet_1</t>
  </si>
  <si>
    <t>Drop_05707_Electrostatics_water_Type_0o1mL_2o10min_on_sand_634V_wet_1</t>
  </si>
  <si>
    <t>Drop_05708_Electrostatics_water_Type_0o1mL_1o16min_on_sand_634V_wet_1</t>
  </si>
  <si>
    <t>Drop_05709_Electrostatics_water_Type_0o025mL_1o12min_on_sand_634V_wet_1</t>
  </si>
  <si>
    <t>accel (cm/s^2)</t>
  </si>
  <si>
    <t>accel (m/s^2)</t>
  </si>
  <si>
    <t>E (V/m)</t>
  </si>
  <si>
    <t>m (kg)</t>
  </si>
  <si>
    <t>F (N)</t>
  </si>
  <si>
    <t>v (mL)</t>
  </si>
  <si>
    <t>Phi (V)</t>
  </si>
  <si>
    <t>Outlier?</t>
  </si>
  <si>
    <t>q (C )</t>
  </si>
  <si>
    <t>Drop_05710_Electrostatics_water_Type_0o025mL_2o00min_on_sand_637V_wet_1</t>
  </si>
  <si>
    <t>v0(cm/s) y</t>
  </si>
  <si>
    <t>u0 (cm/s) x</t>
  </si>
  <si>
    <t>Drop_05711_Electrostatics_water_Type_0o2mL_1o02min_on_sand_628V_wet_1</t>
  </si>
  <si>
    <t>Drop_05712_Electrostatics_water_Type_0o2mL_2o00min_on_sand_628V_wet_1</t>
  </si>
  <si>
    <t>theta (degrees)</t>
  </si>
  <si>
    <t>Bo</t>
  </si>
  <si>
    <t>Drop_05713_Electrostatics_water_Type_0o1mL_1o00min_on_sand_621V_wet_1</t>
  </si>
  <si>
    <t>Drop_05714_Electrostatics_water_Type_0o1mL_5o04min_on_sand_621V_wet_1</t>
  </si>
  <si>
    <t>Drop_05715_Electrostatics_water_Type_0o025mL_1o00min_on_sand_621V_wet_1</t>
  </si>
  <si>
    <t>Drop_05716_Electrostatics_water_Type_0o025mL_5o27min_on_sand_621V_wet_1</t>
  </si>
  <si>
    <t>Drop_05717_Electrostatics_water_Type_0o025mL_2o02min_on_sand_617V_wet_1</t>
  </si>
  <si>
    <t>Drop_05718_Electrostatics_water_Type_0o2mL_1o11min_on_sand_617V_wet_1</t>
  </si>
  <si>
    <t>Drop_05719_Electrostatics_water_Type_0o2mL_5o00min_on_sand_617V_wet_1</t>
  </si>
  <si>
    <t>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</si>
</sst>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00"/>
  </numFmts>
  <fonts count="3" x14ac:knownFonts="1">
    <font>
      <sz val="11"/>
      <color theme="1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C7CE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5">
    <xf numFmtId="0" fontId="0" fillId="0" borderId="0" xfId="0"/>
    <xf numFmtId="0" fontId="1" fillId="2" borderId="0" xfId="1"/>
    <xf numFmtId="2" fontId="0" fillId="0" borderId="0" xfId="0" applyNumberFormat="1"/>
    <xf numFmtId="164" fontId="0" fillId="0" borderId="0" xfId="0" applyNumberFormat="1"/>
    <xf numFmtId="0" fontId="2" fillId="0" borderId="0" xfId="0" applyFont="1"/>
  </cellXfs>
  <cellStyles count="2">
    <cellStyle name="Bad" xfId="1" builtinId="27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18" Type="http://schemas.openxmlformats.org/officeDocument/2006/relationships/externalLink" Target="externalLinks/externalLink13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16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externalLink" Target="externalLinks/externalLink12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11.xml"/><Relationship Id="rId20" Type="http://schemas.openxmlformats.org/officeDocument/2006/relationships/externalLink" Target="externalLinks/externalLink15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24" Type="http://schemas.openxmlformats.org/officeDocument/2006/relationships/externalLink" Target="externalLinks/externalLink19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0.xml"/><Relationship Id="rId23" Type="http://schemas.openxmlformats.org/officeDocument/2006/relationships/externalLink" Target="externalLinks/externalLink18.xml"/><Relationship Id="rId28" Type="http://schemas.openxmlformats.org/officeDocument/2006/relationships/calcChain" Target="calcChain.xml"/><Relationship Id="rId10" Type="http://schemas.openxmlformats.org/officeDocument/2006/relationships/externalLink" Target="externalLinks/externalLink5.xml"/><Relationship Id="rId19" Type="http://schemas.openxmlformats.org/officeDocument/2006/relationships/externalLink" Target="externalLinks/externalLink14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externalLink" Target="externalLinks/externalLink9.xml"/><Relationship Id="rId22" Type="http://schemas.openxmlformats.org/officeDocument/2006/relationships/externalLink" Target="externalLinks/externalLink17.xml"/><Relationship Id="rId27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3104475065616798"/>
                  <c:y val="0.1693156281191223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Lit>
              <c:formatCode>General</c:formatCode>
              <c:ptCount val="21"/>
              <c:pt idx="0">
                <c:v>5.391562205148942E-2</c:v>
              </c:pt>
              <c:pt idx="1">
                <c:v>5.6611403154063891E-2</c:v>
              </c:pt>
              <c:pt idx="2">
                <c:v>5.9307184256638362E-2</c:v>
              </c:pt>
              <c:pt idx="3">
                <c:v>6.2002965359212833E-2</c:v>
              </c:pt>
              <c:pt idx="4">
                <c:v>6.4698746461787304E-2</c:v>
              </c:pt>
              <c:pt idx="5">
                <c:v>6.7394527564361775E-2</c:v>
              </c:pt>
              <c:pt idx="6">
                <c:v>7.0090308666936246E-2</c:v>
              </c:pt>
              <c:pt idx="7">
                <c:v>7.2786089769510717E-2</c:v>
              </c:pt>
              <c:pt idx="8">
                <c:v>7.5481870872085188E-2</c:v>
              </c:pt>
              <c:pt idx="9">
                <c:v>7.8177651974659659E-2</c:v>
              </c:pt>
              <c:pt idx="10">
                <c:v>8.087343307723413E-2</c:v>
              </c:pt>
              <c:pt idx="11">
                <c:v>8.3569214179808601E-2</c:v>
              </c:pt>
              <c:pt idx="12">
                <c:v>8.6264995282383072E-2</c:v>
              </c:pt>
              <c:pt idx="13">
                <c:v>8.8960776384957543E-2</c:v>
              </c:pt>
              <c:pt idx="14">
                <c:v>9.1656557487532014E-2</c:v>
              </c:pt>
              <c:pt idx="15">
                <c:v>9.4352338590106485E-2</c:v>
              </c:pt>
              <c:pt idx="16">
                <c:v>9.7048119692680956E-2</c:v>
              </c:pt>
              <c:pt idx="17">
                <c:v>9.9743900795255427E-2</c:v>
              </c:pt>
              <c:pt idx="18">
                <c:v>0.1024396818978299</c:v>
              </c:pt>
              <c:pt idx="19">
                <c:v>0.10513546300040437</c:v>
              </c:pt>
              <c:pt idx="20">
                <c:v>0.10783124410297884</c:v>
              </c:pt>
            </c:numLit>
          </c:xVal>
          <c:yVal>
            <c:numLit>
              <c:formatCode>General</c:formatCode>
              <c:ptCount val="21"/>
              <c:pt idx="0">
                <c:v>1.427</c:v>
              </c:pt>
              <c:pt idx="1">
                <c:v>1.4430000000000001</c:v>
              </c:pt>
              <c:pt idx="2">
                <c:v>1.423</c:v>
              </c:pt>
              <c:pt idx="3">
                <c:v>1.421</c:v>
              </c:pt>
              <c:pt idx="4">
                <c:v>1.4019999999999999</c:v>
              </c:pt>
              <c:pt idx="5">
                <c:v>1.411</c:v>
              </c:pt>
              <c:pt idx="6">
                <c:v>1.407</c:v>
              </c:pt>
              <c:pt idx="7">
                <c:v>1.3919999999999999</c:v>
              </c:pt>
              <c:pt idx="8">
                <c:v>1.4039999999999999</c:v>
              </c:pt>
              <c:pt idx="9">
                <c:v>1.389</c:v>
              </c:pt>
              <c:pt idx="10">
                <c:v>1.3919999999999999</c:v>
              </c:pt>
              <c:pt idx="11">
                <c:v>1.3959999999999999</c:v>
              </c:pt>
              <c:pt idx="12">
                <c:v>1.385</c:v>
              </c:pt>
              <c:pt idx="13">
                <c:v>1.4019999999999999</c:v>
              </c:pt>
              <c:pt idx="14">
                <c:v>1.399</c:v>
              </c:pt>
              <c:pt idx="15">
                <c:v>1.393</c:v>
              </c:pt>
              <c:pt idx="16">
                <c:v>1.405</c:v>
              </c:pt>
              <c:pt idx="17">
                <c:v>1.4</c:v>
              </c:pt>
              <c:pt idx="18">
                <c:v>1.4079999999999999</c:v>
              </c:pt>
              <c:pt idx="19">
                <c:v>1.4179999999999999</c:v>
              </c:pt>
              <c:pt idx="20">
                <c:v>1.411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0-C004-4809-A547-0C768108B8A9}"/>
            </c:ext>
          </c:extLst>
        </c:ser>
        <c:ser>
          <c:idx val="1"/>
          <c:order val="1"/>
          <c:tx>
            <c:v>vel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Lit>
              <c:formatCode>General</c:formatCode>
              <c:ptCount val="21"/>
              <c:pt idx="0">
                <c:v>5.391562205148942E-2</c:v>
              </c:pt>
              <c:pt idx="1">
                <c:v>5.6611403154063891E-2</c:v>
              </c:pt>
              <c:pt idx="2">
                <c:v>5.9307184256638362E-2</c:v>
              </c:pt>
              <c:pt idx="3">
                <c:v>6.2002965359212833E-2</c:v>
              </c:pt>
              <c:pt idx="4">
                <c:v>6.4698746461787304E-2</c:v>
              </c:pt>
              <c:pt idx="5">
                <c:v>6.7394527564361775E-2</c:v>
              </c:pt>
              <c:pt idx="6">
                <c:v>7.0090308666936246E-2</c:v>
              </c:pt>
              <c:pt idx="7">
                <c:v>7.2786089769510717E-2</c:v>
              </c:pt>
              <c:pt idx="8">
                <c:v>7.5481870872085188E-2</c:v>
              </c:pt>
              <c:pt idx="9">
                <c:v>7.8177651974659659E-2</c:v>
              </c:pt>
              <c:pt idx="10">
                <c:v>8.087343307723413E-2</c:v>
              </c:pt>
              <c:pt idx="11">
                <c:v>8.3569214179808601E-2</c:v>
              </c:pt>
              <c:pt idx="12">
                <c:v>8.6264995282383072E-2</c:v>
              </c:pt>
              <c:pt idx="13">
                <c:v>8.8960776384957543E-2</c:v>
              </c:pt>
              <c:pt idx="14">
                <c:v>9.1656557487532014E-2</c:v>
              </c:pt>
              <c:pt idx="15">
                <c:v>9.4352338590106485E-2</c:v>
              </c:pt>
              <c:pt idx="16">
                <c:v>9.7048119692680956E-2</c:v>
              </c:pt>
              <c:pt idx="17">
                <c:v>9.9743900795255427E-2</c:v>
              </c:pt>
              <c:pt idx="18">
                <c:v>0.1024396818978299</c:v>
              </c:pt>
              <c:pt idx="19">
                <c:v>0.10513546300040437</c:v>
              </c:pt>
              <c:pt idx="20">
                <c:v>0.10783124410297884</c:v>
              </c:pt>
            </c:numLit>
          </c:xVal>
          <c:yVal>
            <c:numLit>
              <c:formatCode>General</c:formatCode>
              <c:ptCount val="21"/>
            </c:numLit>
          </c:yVal>
          <c:smooth val="0"/>
          <c:extLst>
            <c:ext xmlns:c16="http://schemas.microsoft.com/office/drawing/2014/chart" uri="{C3380CC4-5D6E-409C-BE32-E72D297353CC}">
              <c16:uniqueId val="{00000001-C004-4809-A547-0C768108B8A9}"/>
            </c:ext>
          </c:extLst>
        </c:ser>
        <c:ser>
          <c:idx val="2"/>
          <c:order val="2"/>
          <c:tx>
            <c:v>AR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Lit>
              <c:formatCode>General</c:formatCode>
              <c:ptCount val="21"/>
              <c:pt idx="0">
                <c:v>5.391562205148942E-2</c:v>
              </c:pt>
              <c:pt idx="1">
                <c:v>5.6611403154063891E-2</c:v>
              </c:pt>
              <c:pt idx="2">
                <c:v>5.9307184256638362E-2</c:v>
              </c:pt>
              <c:pt idx="3">
                <c:v>6.2002965359212833E-2</c:v>
              </c:pt>
              <c:pt idx="4">
                <c:v>6.4698746461787304E-2</c:v>
              </c:pt>
              <c:pt idx="5">
                <c:v>6.7394527564361775E-2</c:v>
              </c:pt>
              <c:pt idx="6">
                <c:v>7.0090308666936246E-2</c:v>
              </c:pt>
              <c:pt idx="7">
                <c:v>7.2786089769510717E-2</c:v>
              </c:pt>
              <c:pt idx="8">
                <c:v>7.5481870872085188E-2</c:v>
              </c:pt>
              <c:pt idx="9">
                <c:v>7.8177651974659659E-2</c:v>
              </c:pt>
              <c:pt idx="10">
                <c:v>8.087343307723413E-2</c:v>
              </c:pt>
              <c:pt idx="11">
                <c:v>8.3569214179808601E-2</c:v>
              </c:pt>
              <c:pt idx="12">
                <c:v>8.6264995282383072E-2</c:v>
              </c:pt>
              <c:pt idx="13">
                <c:v>8.8960776384957543E-2</c:v>
              </c:pt>
              <c:pt idx="14">
                <c:v>9.1656557487532014E-2</c:v>
              </c:pt>
              <c:pt idx="15">
                <c:v>9.4352338590106485E-2</c:v>
              </c:pt>
              <c:pt idx="16">
                <c:v>9.7048119692680956E-2</c:v>
              </c:pt>
              <c:pt idx="17">
                <c:v>9.9743900795255427E-2</c:v>
              </c:pt>
              <c:pt idx="18">
                <c:v>0.1024396818978299</c:v>
              </c:pt>
              <c:pt idx="19">
                <c:v>0.10513546300040437</c:v>
              </c:pt>
              <c:pt idx="20">
                <c:v>0.10783124410297884</c:v>
              </c:pt>
            </c:numLit>
          </c:xVal>
          <c:yVal>
            <c:numLit>
              <c:formatCode>General</c:formatCode>
              <c:ptCount val="21"/>
            </c:numLit>
          </c:yVal>
          <c:smooth val="0"/>
          <c:extLst>
            <c:ext xmlns:c16="http://schemas.microsoft.com/office/drawing/2014/chart" uri="{C3380CC4-5D6E-409C-BE32-E72D297353CC}">
              <c16:uniqueId val="{00000002-C004-4809-A547-0C768108B8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4679592"/>
        <c:axId val="804680904"/>
      </c:scatterChart>
      <c:valAx>
        <c:axId val="8046795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80904"/>
        <c:crosses val="autoZero"/>
        <c:crossBetween val="midCat"/>
      </c:valAx>
      <c:valAx>
        <c:axId val="804680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795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6572375328083989"/>
                  <c:y val="-0.1103266258384368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[2]Drop_05718_Electrostatics_water!$M$2:$M$30</c:f>
              <c:numCache>
                <c:formatCode>General</c:formatCode>
                <c:ptCount val="29"/>
                <c:pt idx="0">
                  <c:v>0.23372287145242071</c:v>
                </c:pt>
                <c:pt idx="1">
                  <c:v>0.30050083472454092</c:v>
                </c:pt>
                <c:pt idx="2">
                  <c:v>0.333889816360601</c:v>
                </c:pt>
                <c:pt idx="3">
                  <c:v>0.36727879799666113</c:v>
                </c:pt>
                <c:pt idx="4">
                  <c:v>0.40066777963272121</c:v>
                </c:pt>
                <c:pt idx="5">
                  <c:v>0.43405676126878129</c:v>
                </c:pt>
                <c:pt idx="6">
                  <c:v>0.46744574290484142</c:v>
                </c:pt>
                <c:pt idx="7">
                  <c:v>0.5008347245409015</c:v>
                </c:pt>
                <c:pt idx="8">
                  <c:v>0.53422370617696158</c:v>
                </c:pt>
                <c:pt idx="9">
                  <c:v>0.56761268781302177</c:v>
                </c:pt>
                <c:pt idx="10">
                  <c:v>0.60100166944908184</c:v>
                </c:pt>
                <c:pt idx="11">
                  <c:v>0.63439065108514192</c:v>
                </c:pt>
                <c:pt idx="12">
                  <c:v>0.667779632721202</c:v>
                </c:pt>
                <c:pt idx="13">
                  <c:v>0.70116861435726208</c:v>
                </c:pt>
                <c:pt idx="14">
                  <c:v>0.73455759599332227</c:v>
                </c:pt>
                <c:pt idx="15">
                  <c:v>0.76794657762938234</c:v>
                </c:pt>
                <c:pt idx="16">
                  <c:v>0.80133555926544242</c:v>
                </c:pt>
                <c:pt idx="17">
                  <c:v>0.8347245409015025</c:v>
                </c:pt>
                <c:pt idx="18">
                  <c:v>0.86811352253756258</c:v>
                </c:pt>
                <c:pt idx="19">
                  <c:v>0.90150250417362277</c:v>
                </c:pt>
                <c:pt idx="20">
                  <c:v>0.93489148580968284</c:v>
                </c:pt>
                <c:pt idx="21">
                  <c:v>0.96828046744574292</c:v>
                </c:pt>
                <c:pt idx="22">
                  <c:v>1.001669449081803</c:v>
                </c:pt>
                <c:pt idx="23">
                  <c:v>1.0350584307178632</c:v>
                </c:pt>
                <c:pt idx="24">
                  <c:v>1.1018363939899833</c:v>
                </c:pt>
                <c:pt idx="25">
                  <c:v>1.1352253756260435</c:v>
                </c:pt>
                <c:pt idx="26">
                  <c:v>1.2020033388981637</c:v>
                </c:pt>
                <c:pt idx="27">
                  <c:v>1.2687813021702838</c:v>
                </c:pt>
                <c:pt idx="28">
                  <c:v>1.3689482470784642</c:v>
                </c:pt>
              </c:numCache>
            </c:numRef>
          </c:xVal>
          <c:yVal>
            <c:numRef>
              <c:f>[2]Drop_05718_Electrostatics_water!$B$2:$B$30</c:f>
              <c:numCache>
                <c:formatCode>General</c:formatCode>
                <c:ptCount val="29"/>
                <c:pt idx="0">
                  <c:v>1.49</c:v>
                </c:pt>
                <c:pt idx="1">
                  <c:v>1.494</c:v>
                </c:pt>
                <c:pt idx="2">
                  <c:v>1.4890000000000001</c:v>
                </c:pt>
                <c:pt idx="3">
                  <c:v>1.51</c:v>
                </c:pt>
                <c:pt idx="4">
                  <c:v>1.534</c:v>
                </c:pt>
                <c:pt idx="5">
                  <c:v>1.546</c:v>
                </c:pt>
                <c:pt idx="6">
                  <c:v>1.532</c:v>
                </c:pt>
                <c:pt idx="7">
                  <c:v>1.54</c:v>
                </c:pt>
                <c:pt idx="8">
                  <c:v>1.5640000000000001</c:v>
                </c:pt>
                <c:pt idx="9">
                  <c:v>1.5569999999999999</c:v>
                </c:pt>
                <c:pt idx="10">
                  <c:v>1.5609999999999999</c:v>
                </c:pt>
                <c:pt idx="11">
                  <c:v>1.5620000000000001</c:v>
                </c:pt>
                <c:pt idx="12">
                  <c:v>1.575</c:v>
                </c:pt>
                <c:pt idx="13">
                  <c:v>1.5820000000000001</c:v>
                </c:pt>
                <c:pt idx="14">
                  <c:v>1.591</c:v>
                </c:pt>
                <c:pt idx="15">
                  <c:v>1.591</c:v>
                </c:pt>
                <c:pt idx="16">
                  <c:v>1.605</c:v>
                </c:pt>
                <c:pt idx="17">
                  <c:v>1.609</c:v>
                </c:pt>
                <c:pt idx="18">
                  <c:v>1.6140000000000001</c:v>
                </c:pt>
                <c:pt idx="19">
                  <c:v>1.62</c:v>
                </c:pt>
                <c:pt idx="20">
                  <c:v>1.623</c:v>
                </c:pt>
                <c:pt idx="21">
                  <c:v>1.6279999999999999</c:v>
                </c:pt>
                <c:pt idx="22">
                  <c:v>1.6319999999999999</c:v>
                </c:pt>
                <c:pt idx="23">
                  <c:v>1.639</c:v>
                </c:pt>
                <c:pt idx="24">
                  <c:v>1.65</c:v>
                </c:pt>
                <c:pt idx="25">
                  <c:v>1.661</c:v>
                </c:pt>
                <c:pt idx="26">
                  <c:v>1.6679999999999999</c:v>
                </c:pt>
                <c:pt idx="27">
                  <c:v>1.675</c:v>
                </c:pt>
                <c:pt idx="28">
                  <c:v>1.681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561-46B4-880D-95C31E5D6407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5.8945975503062117E-2"/>
                  <c:y val="-0.5401731554389034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[2]Drop_05718_Electrostatics_water!$M$2:$M$30</c:f>
              <c:numCache>
                <c:formatCode>General</c:formatCode>
                <c:ptCount val="29"/>
                <c:pt idx="0">
                  <c:v>0.23372287145242071</c:v>
                </c:pt>
                <c:pt idx="1">
                  <c:v>0.30050083472454092</c:v>
                </c:pt>
                <c:pt idx="2">
                  <c:v>0.333889816360601</c:v>
                </c:pt>
                <c:pt idx="3">
                  <c:v>0.36727879799666113</c:v>
                </c:pt>
                <c:pt idx="4">
                  <c:v>0.40066777963272121</c:v>
                </c:pt>
                <c:pt idx="5">
                  <c:v>0.43405676126878129</c:v>
                </c:pt>
                <c:pt idx="6">
                  <c:v>0.46744574290484142</c:v>
                </c:pt>
                <c:pt idx="7">
                  <c:v>0.5008347245409015</c:v>
                </c:pt>
                <c:pt idx="8">
                  <c:v>0.53422370617696158</c:v>
                </c:pt>
                <c:pt idx="9">
                  <c:v>0.56761268781302177</c:v>
                </c:pt>
                <c:pt idx="10">
                  <c:v>0.60100166944908184</c:v>
                </c:pt>
                <c:pt idx="11">
                  <c:v>0.63439065108514192</c:v>
                </c:pt>
                <c:pt idx="12">
                  <c:v>0.667779632721202</c:v>
                </c:pt>
                <c:pt idx="13">
                  <c:v>0.70116861435726208</c:v>
                </c:pt>
                <c:pt idx="14">
                  <c:v>0.73455759599332227</c:v>
                </c:pt>
                <c:pt idx="15">
                  <c:v>0.76794657762938234</c:v>
                </c:pt>
                <c:pt idx="16">
                  <c:v>0.80133555926544242</c:v>
                </c:pt>
                <c:pt idx="17">
                  <c:v>0.8347245409015025</c:v>
                </c:pt>
                <c:pt idx="18">
                  <c:v>0.86811352253756258</c:v>
                </c:pt>
                <c:pt idx="19">
                  <c:v>0.90150250417362277</c:v>
                </c:pt>
                <c:pt idx="20">
                  <c:v>0.93489148580968284</c:v>
                </c:pt>
                <c:pt idx="21">
                  <c:v>0.96828046744574292</c:v>
                </c:pt>
                <c:pt idx="22">
                  <c:v>1.001669449081803</c:v>
                </c:pt>
                <c:pt idx="23">
                  <c:v>1.0350584307178632</c:v>
                </c:pt>
                <c:pt idx="24">
                  <c:v>1.1018363939899833</c:v>
                </c:pt>
                <c:pt idx="25">
                  <c:v>1.1352253756260435</c:v>
                </c:pt>
                <c:pt idx="26">
                  <c:v>1.2020033388981637</c:v>
                </c:pt>
                <c:pt idx="27">
                  <c:v>1.2687813021702838</c:v>
                </c:pt>
                <c:pt idx="28">
                  <c:v>1.3689482470784642</c:v>
                </c:pt>
              </c:numCache>
            </c:numRef>
          </c:xVal>
          <c:yVal>
            <c:numRef>
              <c:f>[2]Drop_05718_Electrostatics_water!$C$2:$C$30</c:f>
              <c:numCache>
                <c:formatCode>General</c:formatCode>
                <c:ptCount val="29"/>
                <c:pt idx="0">
                  <c:v>12.067</c:v>
                </c:pt>
                <c:pt idx="1">
                  <c:v>11.375</c:v>
                </c:pt>
                <c:pt idx="2">
                  <c:v>11.007999999999999</c:v>
                </c:pt>
                <c:pt idx="3">
                  <c:v>10.691000000000001</c:v>
                </c:pt>
                <c:pt idx="4">
                  <c:v>10.279</c:v>
                </c:pt>
                <c:pt idx="5">
                  <c:v>9.9559999999999995</c:v>
                </c:pt>
                <c:pt idx="6">
                  <c:v>9.6050000000000004</c:v>
                </c:pt>
                <c:pt idx="7">
                  <c:v>8.9350000000000005</c:v>
                </c:pt>
                <c:pt idx="8">
                  <c:v>8.5570000000000004</c:v>
                </c:pt>
                <c:pt idx="9">
                  <c:v>8.26</c:v>
                </c:pt>
                <c:pt idx="10">
                  <c:v>7.867</c:v>
                </c:pt>
                <c:pt idx="11">
                  <c:v>7.5730000000000004</c:v>
                </c:pt>
                <c:pt idx="12">
                  <c:v>6.851</c:v>
                </c:pt>
                <c:pt idx="13">
                  <c:v>6.532</c:v>
                </c:pt>
                <c:pt idx="14">
                  <c:v>6.1609999999999996</c:v>
                </c:pt>
                <c:pt idx="15">
                  <c:v>5.8680000000000003</c:v>
                </c:pt>
                <c:pt idx="16">
                  <c:v>5.4969999999999999</c:v>
                </c:pt>
                <c:pt idx="17">
                  <c:v>5.194</c:v>
                </c:pt>
                <c:pt idx="18">
                  <c:v>4.8490000000000002</c:v>
                </c:pt>
                <c:pt idx="19">
                  <c:v>4.4939999999999998</c:v>
                </c:pt>
                <c:pt idx="20">
                  <c:v>4.1959999999999997</c:v>
                </c:pt>
                <c:pt idx="21">
                  <c:v>3.83</c:v>
                </c:pt>
                <c:pt idx="22">
                  <c:v>3.5310000000000001</c:v>
                </c:pt>
                <c:pt idx="23">
                  <c:v>3.181</c:v>
                </c:pt>
                <c:pt idx="24">
                  <c:v>2.5409999999999999</c:v>
                </c:pt>
                <c:pt idx="25">
                  <c:v>2.1859999999999999</c:v>
                </c:pt>
                <c:pt idx="26">
                  <c:v>1.54</c:v>
                </c:pt>
                <c:pt idx="27">
                  <c:v>0.90700000000000003</c:v>
                </c:pt>
                <c:pt idx="28">
                  <c:v>0.19900000000000001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561-46B4-880D-95C31E5D6407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[2]Drop_05718_Electrostatics_water!$M$2:$M$30</c:f>
              <c:numCache>
                <c:formatCode>General</c:formatCode>
                <c:ptCount val="29"/>
                <c:pt idx="0">
                  <c:v>0.23372287145242071</c:v>
                </c:pt>
                <c:pt idx="1">
                  <c:v>0.30050083472454092</c:v>
                </c:pt>
                <c:pt idx="2">
                  <c:v>0.333889816360601</c:v>
                </c:pt>
                <c:pt idx="3">
                  <c:v>0.36727879799666113</c:v>
                </c:pt>
                <c:pt idx="4">
                  <c:v>0.40066777963272121</c:v>
                </c:pt>
                <c:pt idx="5">
                  <c:v>0.43405676126878129</c:v>
                </c:pt>
                <c:pt idx="6">
                  <c:v>0.46744574290484142</c:v>
                </c:pt>
                <c:pt idx="7">
                  <c:v>0.5008347245409015</c:v>
                </c:pt>
                <c:pt idx="8">
                  <c:v>0.53422370617696158</c:v>
                </c:pt>
                <c:pt idx="9">
                  <c:v>0.56761268781302177</c:v>
                </c:pt>
                <c:pt idx="10">
                  <c:v>0.60100166944908184</c:v>
                </c:pt>
                <c:pt idx="11">
                  <c:v>0.63439065108514192</c:v>
                </c:pt>
                <c:pt idx="12">
                  <c:v>0.667779632721202</c:v>
                </c:pt>
                <c:pt idx="13">
                  <c:v>0.70116861435726208</c:v>
                </c:pt>
                <c:pt idx="14">
                  <c:v>0.73455759599332227</c:v>
                </c:pt>
                <c:pt idx="15">
                  <c:v>0.76794657762938234</c:v>
                </c:pt>
                <c:pt idx="16">
                  <c:v>0.80133555926544242</c:v>
                </c:pt>
                <c:pt idx="17">
                  <c:v>0.8347245409015025</c:v>
                </c:pt>
                <c:pt idx="18">
                  <c:v>0.86811352253756258</c:v>
                </c:pt>
                <c:pt idx="19">
                  <c:v>0.90150250417362277</c:v>
                </c:pt>
                <c:pt idx="20">
                  <c:v>0.93489148580968284</c:v>
                </c:pt>
                <c:pt idx="21">
                  <c:v>0.96828046744574292</c:v>
                </c:pt>
                <c:pt idx="22">
                  <c:v>1.001669449081803</c:v>
                </c:pt>
                <c:pt idx="23">
                  <c:v>1.0350584307178632</c:v>
                </c:pt>
                <c:pt idx="24">
                  <c:v>1.1018363939899833</c:v>
                </c:pt>
                <c:pt idx="25">
                  <c:v>1.1352253756260435</c:v>
                </c:pt>
                <c:pt idx="26">
                  <c:v>1.2020033388981637</c:v>
                </c:pt>
                <c:pt idx="27">
                  <c:v>1.2687813021702838</c:v>
                </c:pt>
                <c:pt idx="28">
                  <c:v>1.3689482470784642</c:v>
                </c:pt>
              </c:numCache>
            </c:numRef>
          </c:xVal>
          <c:yVal>
            <c:numRef>
              <c:f>[2]Drop_05718_Electrostatics_water!$I$2:$I$30</c:f>
              <c:numCache>
                <c:formatCode>General</c:formatCode>
                <c:ptCount val="29"/>
                <c:pt idx="0">
                  <c:v>1.1419999999999999</c:v>
                </c:pt>
                <c:pt idx="1">
                  <c:v>1.228</c:v>
                </c:pt>
                <c:pt idx="2">
                  <c:v>1.131</c:v>
                </c:pt>
                <c:pt idx="3">
                  <c:v>1.238</c:v>
                </c:pt>
                <c:pt idx="4">
                  <c:v>1.095</c:v>
                </c:pt>
                <c:pt idx="5">
                  <c:v>1.1619999999999999</c:v>
                </c:pt>
                <c:pt idx="6">
                  <c:v>1.198</c:v>
                </c:pt>
                <c:pt idx="7">
                  <c:v>1.252</c:v>
                </c:pt>
                <c:pt idx="8">
                  <c:v>1.1120000000000001</c:v>
                </c:pt>
                <c:pt idx="9">
                  <c:v>1.087</c:v>
                </c:pt>
                <c:pt idx="10">
                  <c:v>1.073</c:v>
                </c:pt>
                <c:pt idx="11">
                  <c:v>1.05</c:v>
                </c:pt>
                <c:pt idx="12">
                  <c:v>1.073</c:v>
                </c:pt>
                <c:pt idx="13">
                  <c:v>1.2230000000000001</c:v>
                </c:pt>
                <c:pt idx="14">
                  <c:v>1.012</c:v>
                </c:pt>
                <c:pt idx="15">
                  <c:v>1.016</c:v>
                </c:pt>
                <c:pt idx="16">
                  <c:v>1.151</c:v>
                </c:pt>
                <c:pt idx="17">
                  <c:v>1.1870000000000001</c:v>
                </c:pt>
                <c:pt idx="18">
                  <c:v>1.2170000000000001</c:v>
                </c:pt>
                <c:pt idx="19">
                  <c:v>1.0409999999999999</c:v>
                </c:pt>
                <c:pt idx="20">
                  <c:v>1.129</c:v>
                </c:pt>
                <c:pt idx="21">
                  <c:v>1.089</c:v>
                </c:pt>
                <c:pt idx="22">
                  <c:v>1.105</c:v>
                </c:pt>
                <c:pt idx="23">
                  <c:v>1.1719999999999999</c:v>
                </c:pt>
                <c:pt idx="24">
                  <c:v>1.121</c:v>
                </c:pt>
                <c:pt idx="25">
                  <c:v>1.022</c:v>
                </c:pt>
                <c:pt idx="26">
                  <c:v>1.147</c:v>
                </c:pt>
                <c:pt idx="27">
                  <c:v>1.1399999999999999</c:v>
                </c:pt>
                <c:pt idx="28">
                  <c:v>2.117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561-46B4-880D-95C31E5D64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3071112"/>
        <c:axId val="803069144"/>
      </c:scatterChart>
      <c:valAx>
        <c:axId val="8030711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3069144"/>
        <c:crosses val="autoZero"/>
        <c:crossBetween val="midCat"/>
      </c:valAx>
      <c:valAx>
        <c:axId val="803069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30711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4895384951881014"/>
                  <c:y val="-0.1679611402741323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[3]Drop_05717_Electrostatics_water!$M$2:$M$54</c:f>
              <c:numCache>
                <c:formatCode>General</c:formatCode>
                <c:ptCount val="53"/>
                <c:pt idx="0">
                  <c:v>0.40133779264214048</c:v>
                </c:pt>
                <c:pt idx="1">
                  <c:v>0.43478260869565222</c:v>
                </c:pt>
                <c:pt idx="2">
                  <c:v>0.4682274247491639</c:v>
                </c:pt>
                <c:pt idx="3">
                  <c:v>0.50167224080267558</c:v>
                </c:pt>
                <c:pt idx="4">
                  <c:v>0.53511705685618727</c:v>
                </c:pt>
                <c:pt idx="5">
                  <c:v>0.56856187290969906</c:v>
                </c:pt>
                <c:pt idx="6">
                  <c:v>0.60200668896321075</c:v>
                </c:pt>
                <c:pt idx="7">
                  <c:v>0.63545150501672243</c:v>
                </c:pt>
                <c:pt idx="8">
                  <c:v>0.66889632107023411</c:v>
                </c:pt>
                <c:pt idx="9">
                  <c:v>0.70234113712374591</c:v>
                </c:pt>
                <c:pt idx="10">
                  <c:v>0.73578595317725759</c:v>
                </c:pt>
                <c:pt idx="11">
                  <c:v>0.76923076923076927</c:v>
                </c:pt>
                <c:pt idx="12">
                  <c:v>0.86956521739130443</c:v>
                </c:pt>
                <c:pt idx="13">
                  <c:v>0.90301003344481612</c:v>
                </c:pt>
                <c:pt idx="14">
                  <c:v>0.9364548494983278</c:v>
                </c:pt>
                <c:pt idx="15">
                  <c:v>0.96989966555183948</c:v>
                </c:pt>
                <c:pt idx="16">
                  <c:v>1.0033444816053512</c:v>
                </c:pt>
                <c:pt idx="17">
                  <c:v>1.0367892976588629</c:v>
                </c:pt>
                <c:pt idx="18">
                  <c:v>1.0702341137123745</c:v>
                </c:pt>
                <c:pt idx="19">
                  <c:v>1.1036789297658864</c:v>
                </c:pt>
                <c:pt idx="20">
                  <c:v>1.1371237458193981</c:v>
                </c:pt>
                <c:pt idx="21">
                  <c:v>1.1705685618729098</c:v>
                </c:pt>
                <c:pt idx="22">
                  <c:v>1.2040133779264215</c:v>
                </c:pt>
                <c:pt idx="23">
                  <c:v>1.2374581939799332</c:v>
                </c:pt>
                <c:pt idx="24">
                  <c:v>1.2709030100334449</c:v>
                </c:pt>
                <c:pt idx="25">
                  <c:v>1.3043478260869565</c:v>
                </c:pt>
                <c:pt idx="26">
                  <c:v>1.3712374581939799</c:v>
                </c:pt>
                <c:pt idx="27">
                  <c:v>1.4046822742474918</c:v>
                </c:pt>
                <c:pt idx="28">
                  <c:v>1.4381270903010035</c:v>
                </c:pt>
                <c:pt idx="29">
                  <c:v>1.4715719063545152</c:v>
                </c:pt>
                <c:pt idx="30">
                  <c:v>1.5050167224080269</c:v>
                </c:pt>
                <c:pt idx="31">
                  <c:v>1.5384615384615385</c:v>
                </c:pt>
                <c:pt idx="32">
                  <c:v>1.5719063545150502</c:v>
                </c:pt>
                <c:pt idx="33">
                  <c:v>1.6053511705685619</c:v>
                </c:pt>
                <c:pt idx="34">
                  <c:v>1.6387959866220736</c:v>
                </c:pt>
                <c:pt idx="35">
                  <c:v>1.6722408026755853</c:v>
                </c:pt>
                <c:pt idx="36">
                  <c:v>1.705685618729097</c:v>
                </c:pt>
                <c:pt idx="37">
                  <c:v>1.7391304347826089</c:v>
                </c:pt>
                <c:pt idx="38">
                  <c:v>1.7725752508361206</c:v>
                </c:pt>
                <c:pt idx="39">
                  <c:v>1.8060200668896322</c:v>
                </c:pt>
                <c:pt idx="40">
                  <c:v>1.8394648829431439</c:v>
                </c:pt>
                <c:pt idx="41">
                  <c:v>1.8729096989966556</c:v>
                </c:pt>
                <c:pt idx="42">
                  <c:v>1.9063545150501673</c:v>
                </c:pt>
                <c:pt idx="43">
                  <c:v>1.939799331103679</c:v>
                </c:pt>
                <c:pt idx="44">
                  <c:v>2.0066889632107023</c:v>
                </c:pt>
                <c:pt idx="45">
                  <c:v>2.0735785953177257</c:v>
                </c:pt>
                <c:pt idx="46">
                  <c:v>2.1739130434782608</c:v>
                </c:pt>
                <c:pt idx="47">
                  <c:v>2.2073578595317729</c:v>
                </c:pt>
                <c:pt idx="48">
                  <c:v>2.2408026755852846</c:v>
                </c:pt>
                <c:pt idx="49">
                  <c:v>2.2742474916387962</c:v>
                </c:pt>
                <c:pt idx="50">
                  <c:v>2.3076923076923079</c:v>
                </c:pt>
                <c:pt idx="51">
                  <c:v>2.3411371237458196</c:v>
                </c:pt>
                <c:pt idx="52">
                  <c:v>2.408026755852843</c:v>
                </c:pt>
              </c:numCache>
            </c:numRef>
          </c:xVal>
          <c:yVal>
            <c:numRef>
              <c:f>[3]Drop_05717_Electrostatics_water!$B$2:$B$54</c:f>
              <c:numCache>
                <c:formatCode>General</c:formatCode>
                <c:ptCount val="53"/>
                <c:pt idx="0">
                  <c:v>1.4159999999999999</c:v>
                </c:pt>
                <c:pt idx="1">
                  <c:v>1.4350000000000001</c:v>
                </c:pt>
                <c:pt idx="2">
                  <c:v>1.44</c:v>
                </c:pt>
                <c:pt idx="3">
                  <c:v>1.4550000000000001</c:v>
                </c:pt>
                <c:pt idx="4">
                  <c:v>1.478</c:v>
                </c:pt>
                <c:pt idx="5">
                  <c:v>1.4710000000000001</c:v>
                </c:pt>
                <c:pt idx="6">
                  <c:v>1.482</c:v>
                </c:pt>
                <c:pt idx="7">
                  <c:v>1.4850000000000001</c:v>
                </c:pt>
                <c:pt idx="8">
                  <c:v>1.494</c:v>
                </c:pt>
                <c:pt idx="9">
                  <c:v>1.5209999999999999</c:v>
                </c:pt>
                <c:pt idx="10">
                  <c:v>1.522</c:v>
                </c:pt>
                <c:pt idx="11">
                  <c:v>1.546</c:v>
                </c:pt>
                <c:pt idx="12">
                  <c:v>1.5569999999999999</c:v>
                </c:pt>
                <c:pt idx="13">
                  <c:v>1.579</c:v>
                </c:pt>
                <c:pt idx="14">
                  <c:v>1.5780000000000001</c:v>
                </c:pt>
                <c:pt idx="15">
                  <c:v>1.593</c:v>
                </c:pt>
                <c:pt idx="16">
                  <c:v>1.5840000000000001</c:v>
                </c:pt>
                <c:pt idx="17">
                  <c:v>1.5960000000000001</c:v>
                </c:pt>
                <c:pt idx="18">
                  <c:v>1.597</c:v>
                </c:pt>
                <c:pt idx="19">
                  <c:v>1.6040000000000001</c:v>
                </c:pt>
                <c:pt idx="20">
                  <c:v>1.607</c:v>
                </c:pt>
                <c:pt idx="21">
                  <c:v>1.613</c:v>
                </c:pt>
                <c:pt idx="22">
                  <c:v>1.613</c:v>
                </c:pt>
                <c:pt idx="23">
                  <c:v>1.615</c:v>
                </c:pt>
                <c:pt idx="24">
                  <c:v>1.625</c:v>
                </c:pt>
                <c:pt idx="25">
                  <c:v>1.6279999999999999</c:v>
                </c:pt>
                <c:pt idx="26">
                  <c:v>1.633</c:v>
                </c:pt>
                <c:pt idx="27">
                  <c:v>1.635</c:v>
                </c:pt>
                <c:pt idx="28">
                  <c:v>1.64</c:v>
                </c:pt>
                <c:pt idx="29">
                  <c:v>1.6479999999999999</c:v>
                </c:pt>
                <c:pt idx="30">
                  <c:v>1.6379999999999999</c:v>
                </c:pt>
                <c:pt idx="31">
                  <c:v>1.64</c:v>
                </c:pt>
                <c:pt idx="32">
                  <c:v>1.643</c:v>
                </c:pt>
                <c:pt idx="33">
                  <c:v>1.647</c:v>
                </c:pt>
                <c:pt idx="34">
                  <c:v>1.651</c:v>
                </c:pt>
                <c:pt idx="35">
                  <c:v>1.6559999999999999</c:v>
                </c:pt>
                <c:pt idx="36">
                  <c:v>1.6579999999999999</c:v>
                </c:pt>
                <c:pt idx="37">
                  <c:v>1.66</c:v>
                </c:pt>
                <c:pt idx="38">
                  <c:v>1.67</c:v>
                </c:pt>
                <c:pt idx="39">
                  <c:v>1.659</c:v>
                </c:pt>
                <c:pt idx="40">
                  <c:v>1.661</c:v>
                </c:pt>
                <c:pt idx="41">
                  <c:v>1.681</c:v>
                </c:pt>
                <c:pt idx="42">
                  <c:v>1.6759999999999999</c:v>
                </c:pt>
                <c:pt idx="43">
                  <c:v>1.6870000000000001</c:v>
                </c:pt>
                <c:pt idx="44">
                  <c:v>1.6870000000000001</c:v>
                </c:pt>
                <c:pt idx="45">
                  <c:v>1.6930000000000001</c:v>
                </c:pt>
                <c:pt idx="46">
                  <c:v>1.7030000000000001</c:v>
                </c:pt>
                <c:pt idx="47">
                  <c:v>1.7110000000000001</c:v>
                </c:pt>
                <c:pt idx="48">
                  <c:v>1.708</c:v>
                </c:pt>
                <c:pt idx="49">
                  <c:v>1.7150000000000001</c:v>
                </c:pt>
                <c:pt idx="50">
                  <c:v>1.7190000000000001</c:v>
                </c:pt>
                <c:pt idx="51">
                  <c:v>1.7350000000000001</c:v>
                </c:pt>
                <c:pt idx="52">
                  <c:v>1.232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72C-4F69-AFD9-2D7D4F1E2255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2.5176071741032372E-2"/>
                  <c:y val="-0.4667439486730825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[3]Drop_05717_Electrostatics_water!$M$2:$M$54</c:f>
              <c:numCache>
                <c:formatCode>General</c:formatCode>
                <c:ptCount val="53"/>
                <c:pt idx="0">
                  <c:v>0.40133779264214048</c:v>
                </c:pt>
                <c:pt idx="1">
                  <c:v>0.43478260869565222</c:v>
                </c:pt>
                <c:pt idx="2">
                  <c:v>0.4682274247491639</c:v>
                </c:pt>
                <c:pt idx="3">
                  <c:v>0.50167224080267558</c:v>
                </c:pt>
                <c:pt idx="4">
                  <c:v>0.53511705685618727</c:v>
                </c:pt>
                <c:pt idx="5">
                  <c:v>0.56856187290969906</c:v>
                </c:pt>
                <c:pt idx="6">
                  <c:v>0.60200668896321075</c:v>
                </c:pt>
                <c:pt idx="7">
                  <c:v>0.63545150501672243</c:v>
                </c:pt>
                <c:pt idx="8">
                  <c:v>0.66889632107023411</c:v>
                </c:pt>
                <c:pt idx="9">
                  <c:v>0.70234113712374591</c:v>
                </c:pt>
                <c:pt idx="10">
                  <c:v>0.73578595317725759</c:v>
                </c:pt>
                <c:pt idx="11">
                  <c:v>0.76923076923076927</c:v>
                </c:pt>
                <c:pt idx="12">
                  <c:v>0.86956521739130443</c:v>
                </c:pt>
                <c:pt idx="13">
                  <c:v>0.90301003344481612</c:v>
                </c:pt>
                <c:pt idx="14">
                  <c:v>0.9364548494983278</c:v>
                </c:pt>
                <c:pt idx="15">
                  <c:v>0.96989966555183948</c:v>
                </c:pt>
                <c:pt idx="16">
                  <c:v>1.0033444816053512</c:v>
                </c:pt>
                <c:pt idx="17">
                  <c:v>1.0367892976588629</c:v>
                </c:pt>
                <c:pt idx="18">
                  <c:v>1.0702341137123745</c:v>
                </c:pt>
                <c:pt idx="19">
                  <c:v>1.1036789297658864</c:v>
                </c:pt>
                <c:pt idx="20">
                  <c:v>1.1371237458193981</c:v>
                </c:pt>
                <c:pt idx="21">
                  <c:v>1.1705685618729098</c:v>
                </c:pt>
                <c:pt idx="22">
                  <c:v>1.2040133779264215</c:v>
                </c:pt>
                <c:pt idx="23">
                  <c:v>1.2374581939799332</c:v>
                </c:pt>
                <c:pt idx="24">
                  <c:v>1.2709030100334449</c:v>
                </c:pt>
                <c:pt idx="25">
                  <c:v>1.3043478260869565</c:v>
                </c:pt>
                <c:pt idx="26">
                  <c:v>1.3712374581939799</c:v>
                </c:pt>
                <c:pt idx="27">
                  <c:v>1.4046822742474918</c:v>
                </c:pt>
                <c:pt idx="28">
                  <c:v>1.4381270903010035</c:v>
                </c:pt>
                <c:pt idx="29">
                  <c:v>1.4715719063545152</c:v>
                </c:pt>
                <c:pt idx="30">
                  <c:v>1.5050167224080269</c:v>
                </c:pt>
                <c:pt idx="31">
                  <c:v>1.5384615384615385</c:v>
                </c:pt>
                <c:pt idx="32">
                  <c:v>1.5719063545150502</c:v>
                </c:pt>
                <c:pt idx="33">
                  <c:v>1.6053511705685619</c:v>
                </c:pt>
                <c:pt idx="34">
                  <c:v>1.6387959866220736</c:v>
                </c:pt>
                <c:pt idx="35">
                  <c:v>1.6722408026755853</c:v>
                </c:pt>
                <c:pt idx="36">
                  <c:v>1.705685618729097</c:v>
                </c:pt>
                <c:pt idx="37">
                  <c:v>1.7391304347826089</c:v>
                </c:pt>
                <c:pt idx="38">
                  <c:v>1.7725752508361206</c:v>
                </c:pt>
                <c:pt idx="39">
                  <c:v>1.8060200668896322</c:v>
                </c:pt>
                <c:pt idx="40">
                  <c:v>1.8394648829431439</c:v>
                </c:pt>
                <c:pt idx="41">
                  <c:v>1.8729096989966556</c:v>
                </c:pt>
                <c:pt idx="42">
                  <c:v>1.9063545150501673</c:v>
                </c:pt>
                <c:pt idx="43">
                  <c:v>1.939799331103679</c:v>
                </c:pt>
                <c:pt idx="44">
                  <c:v>2.0066889632107023</c:v>
                </c:pt>
                <c:pt idx="45">
                  <c:v>2.0735785953177257</c:v>
                </c:pt>
                <c:pt idx="46">
                  <c:v>2.1739130434782608</c:v>
                </c:pt>
                <c:pt idx="47">
                  <c:v>2.2073578595317729</c:v>
                </c:pt>
                <c:pt idx="48">
                  <c:v>2.2408026755852846</c:v>
                </c:pt>
                <c:pt idx="49">
                  <c:v>2.2742474916387962</c:v>
                </c:pt>
                <c:pt idx="50">
                  <c:v>2.3076923076923079</c:v>
                </c:pt>
                <c:pt idx="51">
                  <c:v>2.3411371237458196</c:v>
                </c:pt>
                <c:pt idx="52">
                  <c:v>2.408026755852843</c:v>
                </c:pt>
              </c:numCache>
            </c:numRef>
          </c:xVal>
          <c:yVal>
            <c:numRef>
              <c:f>[3]Drop_05717_Electrostatics_water!$C$2:$C$54</c:f>
              <c:numCache>
                <c:formatCode>General</c:formatCode>
                <c:ptCount val="53"/>
                <c:pt idx="0">
                  <c:v>12.454000000000001</c:v>
                </c:pt>
                <c:pt idx="1">
                  <c:v>12.241</c:v>
                </c:pt>
                <c:pt idx="2">
                  <c:v>12.023</c:v>
                </c:pt>
                <c:pt idx="3">
                  <c:v>11.795999999999999</c:v>
                </c:pt>
                <c:pt idx="4">
                  <c:v>11.6</c:v>
                </c:pt>
                <c:pt idx="5">
                  <c:v>11.375999999999999</c:v>
                </c:pt>
                <c:pt idx="6">
                  <c:v>11.148</c:v>
                </c:pt>
                <c:pt idx="7">
                  <c:v>10.933</c:v>
                </c:pt>
                <c:pt idx="8">
                  <c:v>10.72</c:v>
                </c:pt>
                <c:pt idx="9">
                  <c:v>10.493</c:v>
                </c:pt>
                <c:pt idx="10">
                  <c:v>10.276</c:v>
                </c:pt>
                <c:pt idx="11">
                  <c:v>10.087</c:v>
                </c:pt>
                <c:pt idx="12">
                  <c:v>9.4619999999999997</c:v>
                </c:pt>
                <c:pt idx="13">
                  <c:v>9.2560000000000002</c:v>
                </c:pt>
                <c:pt idx="14">
                  <c:v>9.07</c:v>
                </c:pt>
                <c:pt idx="15">
                  <c:v>8.8699999999999992</c:v>
                </c:pt>
                <c:pt idx="16">
                  <c:v>8.6479999999999997</c:v>
                </c:pt>
                <c:pt idx="17">
                  <c:v>8.4450000000000003</c:v>
                </c:pt>
                <c:pt idx="18">
                  <c:v>8.24</c:v>
                </c:pt>
                <c:pt idx="19">
                  <c:v>8.0259999999999998</c:v>
                </c:pt>
                <c:pt idx="20">
                  <c:v>7.8319999999999999</c:v>
                </c:pt>
                <c:pt idx="21">
                  <c:v>7.6120000000000001</c:v>
                </c:pt>
                <c:pt idx="22">
                  <c:v>7.407</c:v>
                </c:pt>
                <c:pt idx="23">
                  <c:v>7.2069999999999999</c:v>
                </c:pt>
                <c:pt idx="24">
                  <c:v>7.0010000000000003</c:v>
                </c:pt>
                <c:pt idx="25">
                  <c:v>6.7960000000000003</c:v>
                </c:pt>
                <c:pt idx="26">
                  <c:v>6.3860000000000001</c:v>
                </c:pt>
                <c:pt idx="27">
                  <c:v>6.194</c:v>
                </c:pt>
                <c:pt idx="28">
                  <c:v>5.9939999999999998</c:v>
                </c:pt>
                <c:pt idx="29">
                  <c:v>5.7880000000000003</c:v>
                </c:pt>
                <c:pt idx="30">
                  <c:v>5.5949999999999998</c:v>
                </c:pt>
                <c:pt idx="31">
                  <c:v>5.4009999999999998</c:v>
                </c:pt>
                <c:pt idx="32">
                  <c:v>5.1989999999999998</c:v>
                </c:pt>
                <c:pt idx="33">
                  <c:v>5.0030000000000001</c:v>
                </c:pt>
                <c:pt idx="34">
                  <c:v>4.8040000000000003</c:v>
                </c:pt>
                <c:pt idx="35">
                  <c:v>4.6070000000000002</c:v>
                </c:pt>
                <c:pt idx="36">
                  <c:v>4.4109999999999996</c:v>
                </c:pt>
                <c:pt idx="37">
                  <c:v>4.2190000000000003</c:v>
                </c:pt>
                <c:pt idx="38">
                  <c:v>4.0209999999999999</c:v>
                </c:pt>
                <c:pt idx="39">
                  <c:v>3.81</c:v>
                </c:pt>
                <c:pt idx="40">
                  <c:v>3.6160000000000001</c:v>
                </c:pt>
                <c:pt idx="41">
                  <c:v>3.4390000000000001</c:v>
                </c:pt>
                <c:pt idx="42">
                  <c:v>3.2509999999999999</c:v>
                </c:pt>
                <c:pt idx="43">
                  <c:v>3.0550000000000002</c:v>
                </c:pt>
                <c:pt idx="44">
                  <c:v>2.6760000000000002</c:v>
                </c:pt>
                <c:pt idx="45">
                  <c:v>2.2850000000000001</c:v>
                </c:pt>
                <c:pt idx="46">
                  <c:v>1.7190000000000001</c:v>
                </c:pt>
                <c:pt idx="47">
                  <c:v>1.538</c:v>
                </c:pt>
                <c:pt idx="48">
                  <c:v>1.339</c:v>
                </c:pt>
                <c:pt idx="49">
                  <c:v>1.141</c:v>
                </c:pt>
                <c:pt idx="50">
                  <c:v>0.96399999999999997</c:v>
                </c:pt>
                <c:pt idx="51">
                  <c:v>0.78700000000000003</c:v>
                </c:pt>
                <c:pt idx="52">
                  <c:v>0.251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72C-4F69-AFD9-2D7D4F1E2255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[3]Drop_05717_Electrostatics_water!$M$2:$M$54</c:f>
              <c:numCache>
                <c:formatCode>General</c:formatCode>
                <c:ptCount val="53"/>
                <c:pt idx="0">
                  <c:v>0.40133779264214048</c:v>
                </c:pt>
                <c:pt idx="1">
                  <c:v>0.43478260869565222</c:v>
                </c:pt>
                <c:pt idx="2">
                  <c:v>0.4682274247491639</c:v>
                </c:pt>
                <c:pt idx="3">
                  <c:v>0.50167224080267558</c:v>
                </c:pt>
                <c:pt idx="4">
                  <c:v>0.53511705685618727</c:v>
                </c:pt>
                <c:pt idx="5">
                  <c:v>0.56856187290969906</c:v>
                </c:pt>
                <c:pt idx="6">
                  <c:v>0.60200668896321075</c:v>
                </c:pt>
                <c:pt idx="7">
                  <c:v>0.63545150501672243</c:v>
                </c:pt>
                <c:pt idx="8">
                  <c:v>0.66889632107023411</c:v>
                </c:pt>
                <c:pt idx="9">
                  <c:v>0.70234113712374591</c:v>
                </c:pt>
                <c:pt idx="10">
                  <c:v>0.73578595317725759</c:v>
                </c:pt>
                <c:pt idx="11">
                  <c:v>0.76923076923076927</c:v>
                </c:pt>
                <c:pt idx="12">
                  <c:v>0.86956521739130443</c:v>
                </c:pt>
                <c:pt idx="13">
                  <c:v>0.90301003344481612</c:v>
                </c:pt>
                <c:pt idx="14">
                  <c:v>0.9364548494983278</c:v>
                </c:pt>
                <c:pt idx="15">
                  <c:v>0.96989966555183948</c:v>
                </c:pt>
                <c:pt idx="16">
                  <c:v>1.0033444816053512</c:v>
                </c:pt>
                <c:pt idx="17">
                  <c:v>1.0367892976588629</c:v>
                </c:pt>
                <c:pt idx="18">
                  <c:v>1.0702341137123745</c:v>
                </c:pt>
                <c:pt idx="19">
                  <c:v>1.1036789297658864</c:v>
                </c:pt>
                <c:pt idx="20">
                  <c:v>1.1371237458193981</c:v>
                </c:pt>
                <c:pt idx="21">
                  <c:v>1.1705685618729098</c:v>
                </c:pt>
                <c:pt idx="22">
                  <c:v>1.2040133779264215</c:v>
                </c:pt>
                <c:pt idx="23">
                  <c:v>1.2374581939799332</c:v>
                </c:pt>
                <c:pt idx="24">
                  <c:v>1.2709030100334449</c:v>
                </c:pt>
                <c:pt idx="25">
                  <c:v>1.3043478260869565</c:v>
                </c:pt>
                <c:pt idx="26">
                  <c:v>1.3712374581939799</c:v>
                </c:pt>
                <c:pt idx="27">
                  <c:v>1.4046822742474918</c:v>
                </c:pt>
                <c:pt idx="28">
                  <c:v>1.4381270903010035</c:v>
                </c:pt>
                <c:pt idx="29">
                  <c:v>1.4715719063545152</c:v>
                </c:pt>
                <c:pt idx="30">
                  <c:v>1.5050167224080269</c:v>
                </c:pt>
                <c:pt idx="31">
                  <c:v>1.5384615384615385</c:v>
                </c:pt>
                <c:pt idx="32">
                  <c:v>1.5719063545150502</c:v>
                </c:pt>
                <c:pt idx="33">
                  <c:v>1.6053511705685619</c:v>
                </c:pt>
                <c:pt idx="34">
                  <c:v>1.6387959866220736</c:v>
                </c:pt>
                <c:pt idx="35">
                  <c:v>1.6722408026755853</c:v>
                </c:pt>
                <c:pt idx="36">
                  <c:v>1.705685618729097</c:v>
                </c:pt>
                <c:pt idx="37">
                  <c:v>1.7391304347826089</c:v>
                </c:pt>
                <c:pt idx="38">
                  <c:v>1.7725752508361206</c:v>
                </c:pt>
                <c:pt idx="39">
                  <c:v>1.8060200668896322</c:v>
                </c:pt>
                <c:pt idx="40">
                  <c:v>1.8394648829431439</c:v>
                </c:pt>
                <c:pt idx="41">
                  <c:v>1.8729096989966556</c:v>
                </c:pt>
                <c:pt idx="42">
                  <c:v>1.9063545150501673</c:v>
                </c:pt>
                <c:pt idx="43">
                  <c:v>1.939799331103679</c:v>
                </c:pt>
                <c:pt idx="44">
                  <c:v>2.0066889632107023</c:v>
                </c:pt>
                <c:pt idx="45">
                  <c:v>2.0735785953177257</c:v>
                </c:pt>
                <c:pt idx="46">
                  <c:v>2.1739130434782608</c:v>
                </c:pt>
                <c:pt idx="47">
                  <c:v>2.2073578595317729</c:v>
                </c:pt>
                <c:pt idx="48">
                  <c:v>2.2408026755852846</c:v>
                </c:pt>
                <c:pt idx="49">
                  <c:v>2.2742474916387962</c:v>
                </c:pt>
                <c:pt idx="50">
                  <c:v>2.3076923076923079</c:v>
                </c:pt>
                <c:pt idx="51">
                  <c:v>2.3411371237458196</c:v>
                </c:pt>
                <c:pt idx="52">
                  <c:v>2.408026755852843</c:v>
                </c:pt>
              </c:numCache>
            </c:numRef>
          </c:xVal>
          <c:yVal>
            <c:numRef>
              <c:f>[3]Drop_05717_Electrostatics_water!$I$2:$I$54</c:f>
              <c:numCache>
                <c:formatCode>General</c:formatCode>
                <c:ptCount val="53"/>
                <c:pt idx="0">
                  <c:v>1.1180000000000001</c:v>
                </c:pt>
                <c:pt idx="1">
                  <c:v>1.1000000000000001</c:v>
                </c:pt>
                <c:pt idx="2">
                  <c:v>1.1319999999999999</c:v>
                </c:pt>
                <c:pt idx="3">
                  <c:v>1.0900000000000001</c:v>
                </c:pt>
                <c:pt idx="4">
                  <c:v>1.1080000000000001</c:v>
                </c:pt>
                <c:pt idx="5">
                  <c:v>1.07</c:v>
                </c:pt>
                <c:pt idx="6">
                  <c:v>1.0580000000000001</c:v>
                </c:pt>
                <c:pt idx="7">
                  <c:v>1.077</c:v>
                </c:pt>
                <c:pt idx="8">
                  <c:v>1.0980000000000001</c:v>
                </c:pt>
                <c:pt idx="9">
                  <c:v>1.23</c:v>
                </c:pt>
                <c:pt idx="10">
                  <c:v>1.2210000000000001</c:v>
                </c:pt>
                <c:pt idx="11">
                  <c:v>1.0409999999999999</c:v>
                </c:pt>
                <c:pt idx="12">
                  <c:v>1.085</c:v>
                </c:pt>
                <c:pt idx="13">
                  <c:v>1.028</c:v>
                </c:pt>
                <c:pt idx="14">
                  <c:v>1.19</c:v>
                </c:pt>
                <c:pt idx="15">
                  <c:v>1.206</c:v>
                </c:pt>
                <c:pt idx="16">
                  <c:v>1.0369999999999999</c:v>
                </c:pt>
                <c:pt idx="17">
                  <c:v>1.1000000000000001</c:v>
                </c:pt>
                <c:pt idx="18">
                  <c:v>1.089</c:v>
                </c:pt>
                <c:pt idx="19">
                  <c:v>1.109</c:v>
                </c:pt>
                <c:pt idx="20">
                  <c:v>1.1240000000000001</c:v>
                </c:pt>
                <c:pt idx="21">
                  <c:v>1.083</c:v>
                </c:pt>
                <c:pt idx="22">
                  <c:v>1.0840000000000001</c:v>
                </c:pt>
                <c:pt idx="23">
                  <c:v>1.113</c:v>
                </c:pt>
                <c:pt idx="24">
                  <c:v>1.0920000000000001</c:v>
                </c:pt>
                <c:pt idx="25">
                  <c:v>1.0880000000000001</c:v>
                </c:pt>
                <c:pt idx="26">
                  <c:v>1.022</c:v>
                </c:pt>
                <c:pt idx="27">
                  <c:v>1.0349999999999999</c:v>
                </c:pt>
                <c:pt idx="28">
                  <c:v>1.079</c:v>
                </c:pt>
                <c:pt idx="29">
                  <c:v>1.101</c:v>
                </c:pt>
                <c:pt idx="30">
                  <c:v>1.0649999999999999</c:v>
                </c:pt>
                <c:pt idx="31">
                  <c:v>1.075</c:v>
                </c:pt>
                <c:pt idx="32">
                  <c:v>1.0329999999999999</c:v>
                </c:pt>
                <c:pt idx="33">
                  <c:v>1.0329999999999999</c:v>
                </c:pt>
                <c:pt idx="34">
                  <c:v>1.0509999999999999</c:v>
                </c:pt>
                <c:pt idx="35">
                  <c:v>1.0409999999999999</c:v>
                </c:pt>
                <c:pt idx="36">
                  <c:v>1.0469999999999999</c:v>
                </c:pt>
                <c:pt idx="37">
                  <c:v>1.032</c:v>
                </c:pt>
                <c:pt idx="38">
                  <c:v>1.0389999999999999</c:v>
                </c:pt>
                <c:pt idx="39">
                  <c:v>1.1240000000000001</c:v>
                </c:pt>
                <c:pt idx="40">
                  <c:v>1.1339999999999999</c:v>
                </c:pt>
                <c:pt idx="41">
                  <c:v>1.107</c:v>
                </c:pt>
                <c:pt idx="42">
                  <c:v>1.04</c:v>
                </c:pt>
                <c:pt idx="43">
                  <c:v>1.0189999999999999</c:v>
                </c:pt>
                <c:pt idx="44">
                  <c:v>1.032</c:v>
                </c:pt>
                <c:pt idx="45">
                  <c:v>1.044</c:v>
                </c:pt>
                <c:pt idx="46">
                  <c:v>1.0549999999999999</c:v>
                </c:pt>
                <c:pt idx="47">
                  <c:v>1.0580000000000001</c:v>
                </c:pt>
                <c:pt idx="48">
                  <c:v>1.1000000000000001</c:v>
                </c:pt>
                <c:pt idx="49">
                  <c:v>1.0369999999999999</c:v>
                </c:pt>
                <c:pt idx="50">
                  <c:v>1.0369999999999999</c:v>
                </c:pt>
                <c:pt idx="51">
                  <c:v>1.075</c:v>
                </c:pt>
                <c:pt idx="52">
                  <c:v>1.7709999999999999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72C-4F69-AFD9-2D7D4F1E22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9430328"/>
        <c:axId val="779431312"/>
      </c:scatterChart>
      <c:valAx>
        <c:axId val="7794303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9431312"/>
        <c:crosses val="autoZero"/>
        <c:crossBetween val="midCat"/>
      </c:valAx>
      <c:valAx>
        <c:axId val="779431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94303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622055993000875"/>
                  <c:y val="-0.2717935258092738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[4]Drop_05716_Electrostatics_water!$M$2:$M$56</c:f>
              <c:numCache>
                <c:formatCode>General</c:formatCode>
                <c:ptCount val="55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0.333889816360601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0.70116861435726208</c:v>
                </c:pt>
                <c:pt idx="15">
                  <c:v>0.73455759599332227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0.90150250417362277</c:v>
                </c:pt>
                <c:pt idx="21">
                  <c:v>0.93489148580968284</c:v>
                </c:pt>
                <c:pt idx="22">
                  <c:v>0.96828046744574292</c:v>
                </c:pt>
                <c:pt idx="23">
                  <c:v>1.001669449081803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1.1686143572621035</c:v>
                </c:pt>
                <c:pt idx="29">
                  <c:v>1.2020033388981637</c:v>
                </c:pt>
                <c:pt idx="30">
                  <c:v>1.2353923205342237</c:v>
                </c:pt>
                <c:pt idx="31">
                  <c:v>1.2687813021702838</c:v>
                </c:pt>
                <c:pt idx="32">
                  <c:v>1.302170283806344</c:v>
                </c:pt>
                <c:pt idx="33">
                  <c:v>1.335559265442404</c:v>
                </c:pt>
                <c:pt idx="34">
                  <c:v>1.3689482470784642</c:v>
                </c:pt>
                <c:pt idx="35">
                  <c:v>1.4023372287145242</c:v>
                </c:pt>
                <c:pt idx="36">
                  <c:v>1.4357262103505843</c:v>
                </c:pt>
                <c:pt idx="37">
                  <c:v>1.4691151919866445</c:v>
                </c:pt>
                <c:pt idx="38">
                  <c:v>1.5025041736227045</c:v>
                </c:pt>
                <c:pt idx="39">
                  <c:v>1.5358931552587647</c:v>
                </c:pt>
                <c:pt idx="40">
                  <c:v>1.5692821368948247</c:v>
                </c:pt>
                <c:pt idx="41">
                  <c:v>1.6026711185308848</c:v>
                </c:pt>
                <c:pt idx="42">
                  <c:v>1.636060100166945</c:v>
                </c:pt>
                <c:pt idx="43">
                  <c:v>1.669449081803005</c:v>
                </c:pt>
                <c:pt idx="44">
                  <c:v>1.7028380634390652</c:v>
                </c:pt>
                <c:pt idx="45">
                  <c:v>1.7362270450751252</c:v>
                </c:pt>
                <c:pt idx="46">
                  <c:v>1.7696160267111853</c:v>
                </c:pt>
                <c:pt idx="47">
                  <c:v>1.8030050083472455</c:v>
                </c:pt>
                <c:pt idx="48">
                  <c:v>1.8363939899833055</c:v>
                </c:pt>
                <c:pt idx="49">
                  <c:v>1.8697829716193657</c:v>
                </c:pt>
                <c:pt idx="50">
                  <c:v>1.9031719532554257</c:v>
                </c:pt>
                <c:pt idx="51">
                  <c:v>1.9365609348914858</c:v>
                </c:pt>
                <c:pt idx="52">
                  <c:v>2.003338898163606</c:v>
                </c:pt>
                <c:pt idx="53">
                  <c:v>2.0701168614357264</c:v>
                </c:pt>
                <c:pt idx="54">
                  <c:v>2.1368948247078463</c:v>
                </c:pt>
              </c:numCache>
            </c:numRef>
          </c:xVal>
          <c:yVal>
            <c:numRef>
              <c:f>[4]Drop_05716_Electrostatics_water!$B$2:$B$56</c:f>
              <c:numCache>
                <c:formatCode>General</c:formatCode>
                <c:ptCount val="55"/>
                <c:pt idx="0">
                  <c:v>1.5569999999999999</c:v>
                </c:pt>
                <c:pt idx="1">
                  <c:v>1.5720000000000001</c:v>
                </c:pt>
                <c:pt idx="2">
                  <c:v>1.575</c:v>
                </c:pt>
                <c:pt idx="3">
                  <c:v>1.5660000000000001</c:v>
                </c:pt>
                <c:pt idx="4">
                  <c:v>1.5629999999999999</c:v>
                </c:pt>
                <c:pt idx="5">
                  <c:v>1.5649999999999999</c:v>
                </c:pt>
                <c:pt idx="6">
                  <c:v>1.5660000000000001</c:v>
                </c:pt>
                <c:pt idx="7">
                  <c:v>1.569</c:v>
                </c:pt>
                <c:pt idx="8">
                  <c:v>1.5649999999999999</c:v>
                </c:pt>
                <c:pt idx="9">
                  <c:v>1.5640000000000001</c:v>
                </c:pt>
                <c:pt idx="10">
                  <c:v>1.5640000000000001</c:v>
                </c:pt>
                <c:pt idx="11">
                  <c:v>1.5489999999999999</c:v>
                </c:pt>
                <c:pt idx="12">
                  <c:v>1.617</c:v>
                </c:pt>
                <c:pt idx="13">
                  <c:v>1.6160000000000001</c:v>
                </c:pt>
                <c:pt idx="14">
                  <c:v>1.55</c:v>
                </c:pt>
                <c:pt idx="15">
                  <c:v>1.5409999999999999</c:v>
                </c:pt>
                <c:pt idx="16">
                  <c:v>1.538</c:v>
                </c:pt>
                <c:pt idx="17">
                  <c:v>1.532</c:v>
                </c:pt>
                <c:pt idx="18">
                  <c:v>1.532</c:v>
                </c:pt>
                <c:pt idx="19">
                  <c:v>1.5289999999999999</c:v>
                </c:pt>
                <c:pt idx="20">
                  <c:v>1.52</c:v>
                </c:pt>
                <c:pt idx="21">
                  <c:v>1.52</c:v>
                </c:pt>
                <c:pt idx="22">
                  <c:v>1.51</c:v>
                </c:pt>
                <c:pt idx="23">
                  <c:v>1.508</c:v>
                </c:pt>
                <c:pt idx="24">
                  <c:v>1.5049999999999999</c:v>
                </c:pt>
                <c:pt idx="25">
                  <c:v>1.486</c:v>
                </c:pt>
                <c:pt idx="26">
                  <c:v>1.476</c:v>
                </c:pt>
                <c:pt idx="27">
                  <c:v>1.464</c:v>
                </c:pt>
                <c:pt idx="28">
                  <c:v>1.46</c:v>
                </c:pt>
                <c:pt idx="29">
                  <c:v>1.4530000000000001</c:v>
                </c:pt>
                <c:pt idx="30">
                  <c:v>1.4390000000000001</c:v>
                </c:pt>
                <c:pt idx="31">
                  <c:v>1.4319999999999999</c:v>
                </c:pt>
                <c:pt idx="32">
                  <c:v>1.421</c:v>
                </c:pt>
                <c:pt idx="33">
                  <c:v>1.415</c:v>
                </c:pt>
                <c:pt idx="34">
                  <c:v>1.403</c:v>
                </c:pt>
                <c:pt idx="35">
                  <c:v>1.39</c:v>
                </c:pt>
                <c:pt idx="36">
                  <c:v>1.3819999999999999</c:v>
                </c:pt>
                <c:pt idx="37">
                  <c:v>1.3680000000000001</c:v>
                </c:pt>
                <c:pt idx="38">
                  <c:v>1.3560000000000001</c:v>
                </c:pt>
                <c:pt idx="39">
                  <c:v>1.3460000000000001</c:v>
                </c:pt>
                <c:pt idx="40">
                  <c:v>1.331</c:v>
                </c:pt>
                <c:pt idx="41">
                  <c:v>1.3180000000000001</c:v>
                </c:pt>
                <c:pt idx="42">
                  <c:v>1.3009999999999999</c:v>
                </c:pt>
                <c:pt idx="43">
                  <c:v>1.29</c:v>
                </c:pt>
                <c:pt idx="44">
                  <c:v>1.2729999999999999</c:v>
                </c:pt>
                <c:pt idx="45">
                  <c:v>1.256</c:v>
                </c:pt>
                <c:pt idx="46">
                  <c:v>1.242</c:v>
                </c:pt>
                <c:pt idx="47">
                  <c:v>1.228</c:v>
                </c:pt>
                <c:pt idx="48">
                  <c:v>1.2050000000000001</c:v>
                </c:pt>
                <c:pt idx="49">
                  <c:v>1.1910000000000001</c:v>
                </c:pt>
                <c:pt idx="50">
                  <c:v>1.175</c:v>
                </c:pt>
                <c:pt idx="51">
                  <c:v>1.1539999999999999</c:v>
                </c:pt>
                <c:pt idx="52">
                  <c:v>1.121</c:v>
                </c:pt>
                <c:pt idx="53">
                  <c:v>1.091</c:v>
                </c:pt>
                <c:pt idx="54">
                  <c:v>1.0620000000000001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B19-4374-9944-DFA13355532D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8.1983377077865266E-2"/>
                  <c:y val="-0.4886366287547390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[4]Drop_05716_Electrostatics_water!$M$2:$M$56</c:f>
              <c:numCache>
                <c:formatCode>General</c:formatCode>
                <c:ptCount val="55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0.333889816360601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0.70116861435726208</c:v>
                </c:pt>
                <c:pt idx="15">
                  <c:v>0.73455759599332227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0.90150250417362277</c:v>
                </c:pt>
                <c:pt idx="21">
                  <c:v>0.93489148580968284</c:v>
                </c:pt>
                <c:pt idx="22">
                  <c:v>0.96828046744574292</c:v>
                </c:pt>
                <c:pt idx="23">
                  <c:v>1.001669449081803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1.1686143572621035</c:v>
                </c:pt>
                <c:pt idx="29">
                  <c:v>1.2020033388981637</c:v>
                </c:pt>
                <c:pt idx="30">
                  <c:v>1.2353923205342237</c:v>
                </c:pt>
                <c:pt idx="31">
                  <c:v>1.2687813021702838</c:v>
                </c:pt>
                <c:pt idx="32">
                  <c:v>1.302170283806344</c:v>
                </c:pt>
                <c:pt idx="33">
                  <c:v>1.335559265442404</c:v>
                </c:pt>
                <c:pt idx="34">
                  <c:v>1.3689482470784642</c:v>
                </c:pt>
                <c:pt idx="35">
                  <c:v>1.4023372287145242</c:v>
                </c:pt>
                <c:pt idx="36">
                  <c:v>1.4357262103505843</c:v>
                </c:pt>
                <c:pt idx="37">
                  <c:v>1.4691151919866445</c:v>
                </c:pt>
                <c:pt idx="38">
                  <c:v>1.5025041736227045</c:v>
                </c:pt>
                <c:pt idx="39">
                  <c:v>1.5358931552587647</c:v>
                </c:pt>
                <c:pt idx="40">
                  <c:v>1.5692821368948247</c:v>
                </c:pt>
                <c:pt idx="41">
                  <c:v>1.6026711185308848</c:v>
                </c:pt>
                <c:pt idx="42">
                  <c:v>1.636060100166945</c:v>
                </c:pt>
                <c:pt idx="43">
                  <c:v>1.669449081803005</c:v>
                </c:pt>
                <c:pt idx="44">
                  <c:v>1.7028380634390652</c:v>
                </c:pt>
                <c:pt idx="45">
                  <c:v>1.7362270450751252</c:v>
                </c:pt>
                <c:pt idx="46">
                  <c:v>1.7696160267111853</c:v>
                </c:pt>
                <c:pt idx="47">
                  <c:v>1.8030050083472455</c:v>
                </c:pt>
                <c:pt idx="48">
                  <c:v>1.8363939899833055</c:v>
                </c:pt>
                <c:pt idx="49">
                  <c:v>1.8697829716193657</c:v>
                </c:pt>
                <c:pt idx="50">
                  <c:v>1.9031719532554257</c:v>
                </c:pt>
                <c:pt idx="51">
                  <c:v>1.9365609348914858</c:v>
                </c:pt>
                <c:pt idx="52">
                  <c:v>2.003338898163606</c:v>
                </c:pt>
                <c:pt idx="53">
                  <c:v>2.0701168614357264</c:v>
                </c:pt>
                <c:pt idx="54">
                  <c:v>2.1368948247078463</c:v>
                </c:pt>
              </c:numCache>
            </c:numRef>
          </c:xVal>
          <c:yVal>
            <c:numRef>
              <c:f>[4]Drop_05716_Electrostatics_water!$C$2:$C$56</c:f>
              <c:numCache>
                <c:formatCode>General</c:formatCode>
                <c:ptCount val="55"/>
                <c:pt idx="0">
                  <c:v>12.336</c:v>
                </c:pt>
                <c:pt idx="1">
                  <c:v>12.118</c:v>
                </c:pt>
                <c:pt idx="2">
                  <c:v>11.923999999999999</c:v>
                </c:pt>
                <c:pt idx="3">
                  <c:v>11.497</c:v>
                </c:pt>
                <c:pt idx="4">
                  <c:v>11.326000000000001</c:v>
                </c:pt>
                <c:pt idx="5">
                  <c:v>11.114000000000001</c:v>
                </c:pt>
                <c:pt idx="6">
                  <c:v>10.9</c:v>
                </c:pt>
                <c:pt idx="7">
                  <c:v>10.695</c:v>
                </c:pt>
                <c:pt idx="8">
                  <c:v>10.488</c:v>
                </c:pt>
                <c:pt idx="9">
                  <c:v>10.28</c:v>
                </c:pt>
                <c:pt idx="10">
                  <c:v>10.079000000000001</c:v>
                </c:pt>
                <c:pt idx="11">
                  <c:v>9.8699999999999992</c:v>
                </c:pt>
                <c:pt idx="12">
                  <c:v>9.6519999999999992</c:v>
                </c:pt>
                <c:pt idx="13">
                  <c:v>9.4610000000000003</c:v>
                </c:pt>
                <c:pt idx="14">
                  <c:v>9.2579999999999991</c:v>
                </c:pt>
                <c:pt idx="15">
                  <c:v>9.0540000000000003</c:v>
                </c:pt>
                <c:pt idx="16">
                  <c:v>8.8580000000000005</c:v>
                </c:pt>
                <c:pt idx="17">
                  <c:v>8.6539999999999999</c:v>
                </c:pt>
                <c:pt idx="18">
                  <c:v>8.4529999999999994</c:v>
                </c:pt>
                <c:pt idx="19">
                  <c:v>8.2560000000000002</c:v>
                </c:pt>
                <c:pt idx="20">
                  <c:v>8.0500000000000007</c:v>
                </c:pt>
                <c:pt idx="21">
                  <c:v>7.8540000000000001</c:v>
                </c:pt>
                <c:pt idx="22">
                  <c:v>7.6520000000000001</c:v>
                </c:pt>
                <c:pt idx="23">
                  <c:v>7.4569999999999999</c:v>
                </c:pt>
                <c:pt idx="24">
                  <c:v>7.2539999999999996</c:v>
                </c:pt>
                <c:pt idx="25">
                  <c:v>7.0540000000000003</c:v>
                </c:pt>
                <c:pt idx="26">
                  <c:v>6.859</c:v>
                </c:pt>
                <c:pt idx="27">
                  <c:v>6.6589999999999998</c:v>
                </c:pt>
                <c:pt idx="28">
                  <c:v>6.4619999999999997</c:v>
                </c:pt>
                <c:pt idx="29">
                  <c:v>6.2610000000000001</c:v>
                </c:pt>
                <c:pt idx="30">
                  <c:v>6.0709999999999997</c:v>
                </c:pt>
                <c:pt idx="31">
                  <c:v>5.8739999999999997</c:v>
                </c:pt>
                <c:pt idx="32">
                  <c:v>5.6790000000000003</c:v>
                </c:pt>
                <c:pt idx="33">
                  <c:v>5.4850000000000003</c:v>
                </c:pt>
                <c:pt idx="34">
                  <c:v>5.2910000000000004</c:v>
                </c:pt>
                <c:pt idx="35">
                  <c:v>5.093</c:v>
                </c:pt>
                <c:pt idx="36">
                  <c:v>4.9000000000000004</c:v>
                </c:pt>
                <c:pt idx="37">
                  <c:v>4.7060000000000004</c:v>
                </c:pt>
                <c:pt idx="38">
                  <c:v>4.5140000000000002</c:v>
                </c:pt>
                <c:pt idx="39">
                  <c:v>4.3220000000000001</c:v>
                </c:pt>
                <c:pt idx="40">
                  <c:v>4.13</c:v>
                </c:pt>
                <c:pt idx="41">
                  <c:v>3.9390000000000001</c:v>
                </c:pt>
                <c:pt idx="42">
                  <c:v>3.742</c:v>
                </c:pt>
                <c:pt idx="43">
                  <c:v>3.5470000000000002</c:v>
                </c:pt>
                <c:pt idx="44">
                  <c:v>3.355</c:v>
                </c:pt>
                <c:pt idx="45">
                  <c:v>3.1539999999999999</c:v>
                </c:pt>
                <c:pt idx="46">
                  <c:v>2.96</c:v>
                </c:pt>
                <c:pt idx="47">
                  <c:v>2.7770000000000001</c:v>
                </c:pt>
                <c:pt idx="48">
                  <c:v>2.5950000000000002</c:v>
                </c:pt>
                <c:pt idx="49">
                  <c:v>2.4020000000000001</c:v>
                </c:pt>
                <c:pt idx="50">
                  <c:v>2.21</c:v>
                </c:pt>
                <c:pt idx="51">
                  <c:v>2.0249999999999999</c:v>
                </c:pt>
                <c:pt idx="52">
                  <c:v>1.6850000000000001</c:v>
                </c:pt>
                <c:pt idx="53">
                  <c:v>1.3049999999999999</c:v>
                </c:pt>
                <c:pt idx="54">
                  <c:v>0.92900000000000005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B19-4374-9944-DFA13355532D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[4]Drop_05716_Electrostatics_water!$M$2:$M$56</c:f>
              <c:numCache>
                <c:formatCode>General</c:formatCode>
                <c:ptCount val="55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0.333889816360601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0.70116861435726208</c:v>
                </c:pt>
                <c:pt idx="15">
                  <c:v>0.73455759599332227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0.90150250417362277</c:v>
                </c:pt>
                <c:pt idx="21">
                  <c:v>0.93489148580968284</c:v>
                </c:pt>
                <c:pt idx="22">
                  <c:v>0.96828046744574292</c:v>
                </c:pt>
                <c:pt idx="23">
                  <c:v>1.001669449081803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1.1686143572621035</c:v>
                </c:pt>
                <c:pt idx="29">
                  <c:v>1.2020033388981637</c:v>
                </c:pt>
                <c:pt idx="30">
                  <c:v>1.2353923205342237</c:v>
                </c:pt>
                <c:pt idx="31">
                  <c:v>1.2687813021702838</c:v>
                </c:pt>
                <c:pt idx="32">
                  <c:v>1.302170283806344</c:v>
                </c:pt>
                <c:pt idx="33">
                  <c:v>1.335559265442404</c:v>
                </c:pt>
                <c:pt idx="34">
                  <c:v>1.3689482470784642</c:v>
                </c:pt>
                <c:pt idx="35">
                  <c:v>1.4023372287145242</c:v>
                </c:pt>
                <c:pt idx="36">
                  <c:v>1.4357262103505843</c:v>
                </c:pt>
                <c:pt idx="37">
                  <c:v>1.4691151919866445</c:v>
                </c:pt>
                <c:pt idx="38">
                  <c:v>1.5025041736227045</c:v>
                </c:pt>
                <c:pt idx="39">
                  <c:v>1.5358931552587647</c:v>
                </c:pt>
                <c:pt idx="40">
                  <c:v>1.5692821368948247</c:v>
                </c:pt>
                <c:pt idx="41">
                  <c:v>1.6026711185308848</c:v>
                </c:pt>
                <c:pt idx="42">
                  <c:v>1.636060100166945</c:v>
                </c:pt>
                <c:pt idx="43">
                  <c:v>1.669449081803005</c:v>
                </c:pt>
                <c:pt idx="44">
                  <c:v>1.7028380634390652</c:v>
                </c:pt>
                <c:pt idx="45">
                  <c:v>1.7362270450751252</c:v>
                </c:pt>
                <c:pt idx="46">
                  <c:v>1.7696160267111853</c:v>
                </c:pt>
                <c:pt idx="47">
                  <c:v>1.8030050083472455</c:v>
                </c:pt>
                <c:pt idx="48">
                  <c:v>1.8363939899833055</c:v>
                </c:pt>
                <c:pt idx="49">
                  <c:v>1.8697829716193657</c:v>
                </c:pt>
                <c:pt idx="50">
                  <c:v>1.9031719532554257</c:v>
                </c:pt>
                <c:pt idx="51">
                  <c:v>1.9365609348914858</c:v>
                </c:pt>
                <c:pt idx="52">
                  <c:v>2.003338898163606</c:v>
                </c:pt>
                <c:pt idx="53">
                  <c:v>2.0701168614357264</c:v>
                </c:pt>
                <c:pt idx="54">
                  <c:v>2.1368948247078463</c:v>
                </c:pt>
              </c:numCache>
            </c:numRef>
          </c:xVal>
          <c:yVal>
            <c:numRef>
              <c:f>[4]Drop_05716_Electrostatics_water!$I$2:$I$56</c:f>
              <c:numCache>
                <c:formatCode>General</c:formatCode>
                <c:ptCount val="55"/>
                <c:pt idx="0">
                  <c:v>1.0389999999999999</c:v>
                </c:pt>
                <c:pt idx="1">
                  <c:v>1.113</c:v>
                </c:pt>
                <c:pt idx="2">
                  <c:v>1.1000000000000001</c:v>
                </c:pt>
                <c:pt idx="3">
                  <c:v>1.022</c:v>
                </c:pt>
                <c:pt idx="4">
                  <c:v>1.107</c:v>
                </c:pt>
                <c:pt idx="5">
                  <c:v>1.135</c:v>
                </c:pt>
                <c:pt idx="6">
                  <c:v>1.107</c:v>
                </c:pt>
                <c:pt idx="7">
                  <c:v>1.0840000000000001</c:v>
                </c:pt>
                <c:pt idx="8">
                  <c:v>1.077</c:v>
                </c:pt>
                <c:pt idx="9">
                  <c:v>1.115</c:v>
                </c:pt>
                <c:pt idx="10">
                  <c:v>1.075</c:v>
                </c:pt>
                <c:pt idx="11">
                  <c:v>1.069</c:v>
                </c:pt>
                <c:pt idx="12">
                  <c:v>1.391</c:v>
                </c:pt>
                <c:pt idx="13">
                  <c:v>1.3460000000000001</c:v>
                </c:pt>
                <c:pt idx="14">
                  <c:v>1.0089999999999999</c:v>
                </c:pt>
                <c:pt idx="15">
                  <c:v>1.036</c:v>
                </c:pt>
                <c:pt idx="16">
                  <c:v>1.0089999999999999</c:v>
                </c:pt>
                <c:pt idx="17">
                  <c:v>1.0169999999999999</c:v>
                </c:pt>
                <c:pt idx="18">
                  <c:v>1.0580000000000001</c:v>
                </c:pt>
                <c:pt idx="19">
                  <c:v>1.0620000000000001</c:v>
                </c:pt>
                <c:pt idx="20">
                  <c:v>1.0649999999999999</c:v>
                </c:pt>
                <c:pt idx="21">
                  <c:v>1.0569999999999999</c:v>
                </c:pt>
                <c:pt idx="22">
                  <c:v>1.0629999999999999</c:v>
                </c:pt>
                <c:pt idx="23">
                  <c:v>1.044</c:v>
                </c:pt>
                <c:pt idx="24">
                  <c:v>1.0389999999999999</c:v>
                </c:pt>
                <c:pt idx="25">
                  <c:v>1.028</c:v>
                </c:pt>
                <c:pt idx="26">
                  <c:v>1.0840000000000001</c:v>
                </c:pt>
                <c:pt idx="27">
                  <c:v>1.046</c:v>
                </c:pt>
                <c:pt idx="28">
                  <c:v>1.056</c:v>
                </c:pt>
                <c:pt idx="29">
                  <c:v>1.073</c:v>
                </c:pt>
                <c:pt idx="30">
                  <c:v>1.071</c:v>
                </c:pt>
                <c:pt idx="31">
                  <c:v>1.0549999999999999</c:v>
                </c:pt>
                <c:pt idx="32">
                  <c:v>1.073</c:v>
                </c:pt>
                <c:pt idx="33">
                  <c:v>1.0669999999999999</c:v>
                </c:pt>
                <c:pt idx="34">
                  <c:v>1.077</c:v>
                </c:pt>
                <c:pt idx="35">
                  <c:v>1.0720000000000001</c:v>
                </c:pt>
                <c:pt idx="36">
                  <c:v>1.0680000000000001</c:v>
                </c:pt>
                <c:pt idx="37">
                  <c:v>1.06</c:v>
                </c:pt>
                <c:pt idx="38">
                  <c:v>1.052</c:v>
                </c:pt>
                <c:pt idx="39">
                  <c:v>1.0289999999999999</c:v>
                </c:pt>
                <c:pt idx="40">
                  <c:v>1.026</c:v>
                </c:pt>
                <c:pt idx="41">
                  <c:v>1.0229999999999999</c:v>
                </c:pt>
                <c:pt idx="42">
                  <c:v>1.014</c:v>
                </c:pt>
                <c:pt idx="43">
                  <c:v>1.028</c:v>
                </c:pt>
                <c:pt idx="44">
                  <c:v>1.0309999999999999</c:v>
                </c:pt>
                <c:pt idx="45">
                  <c:v>1.048</c:v>
                </c:pt>
                <c:pt idx="46">
                  <c:v>1.0529999999999999</c:v>
                </c:pt>
                <c:pt idx="47">
                  <c:v>1.014</c:v>
                </c:pt>
                <c:pt idx="48">
                  <c:v>1.01</c:v>
                </c:pt>
                <c:pt idx="49">
                  <c:v>1.018</c:v>
                </c:pt>
                <c:pt idx="50">
                  <c:v>1.0289999999999999</c:v>
                </c:pt>
                <c:pt idx="51">
                  <c:v>1.034</c:v>
                </c:pt>
                <c:pt idx="52">
                  <c:v>1.1060000000000001</c:v>
                </c:pt>
                <c:pt idx="53">
                  <c:v>1.123</c:v>
                </c:pt>
                <c:pt idx="54">
                  <c:v>1.173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B19-4374-9944-DFA133555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3067832"/>
        <c:axId val="803069472"/>
      </c:scatterChart>
      <c:valAx>
        <c:axId val="8030678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3069472"/>
        <c:crosses val="autoZero"/>
        <c:crossBetween val="midCat"/>
      </c:valAx>
      <c:valAx>
        <c:axId val="803069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30678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2953532370953631"/>
                  <c:y val="-0.1247506561679790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[5]Drop_05715_Electrostatics_water!$M$2:$M$50</c:f>
              <c:numCache>
                <c:formatCode>General</c:formatCode>
                <c:ptCount val="49"/>
                <c:pt idx="0">
                  <c:v>0.63439065108514192</c:v>
                </c:pt>
                <c:pt idx="1">
                  <c:v>0.667779632721202</c:v>
                </c:pt>
                <c:pt idx="2">
                  <c:v>0.70116861435726208</c:v>
                </c:pt>
                <c:pt idx="3">
                  <c:v>0.73455759599332227</c:v>
                </c:pt>
                <c:pt idx="4">
                  <c:v>0.80133555926544242</c:v>
                </c:pt>
                <c:pt idx="5">
                  <c:v>0.8347245409015025</c:v>
                </c:pt>
                <c:pt idx="6">
                  <c:v>0.86811352253756258</c:v>
                </c:pt>
                <c:pt idx="7">
                  <c:v>0.90150250417362277</c:v>
                </c:pt>
                <c:pt idx="8">
                  <c:v>0.93489148580968284</c:v>
                </c:pt>
                <c:pt idx="9">
                  <c:v>0.96828046744574292</c:v>
                </c:pt>
                <c:pt idx="10">
                  <c:v>1.001669449081803</c:v>
                </c:pt>
                <c:pt idx="11">
                  <c:v>1.0350584307178632</c:v>
                </c:pt>
                <c:pt idx="12">
                  <c:v>1.0684474123539232</c:v>
                </c:pt>
                <c:pt idx="13">
                  <c:v>1.1018363939899833</c:v>
                </c:pt>
                <c:pt idx="14">
                  <c:v>1.1352253756260435</c:v>
                </c:pt>
                <c:pt idx="15">
                  <c:v>1.1686143572621035</c:v>
                </c:pt>
                <c:pt idx="16">
                  <c:v>1.2020033388981637</c:v>
                </c:pt>
                <c:pt idx="17">
                  <c:v>1.2353923205342237</c:v>
                </c:pt>
                <c:pt idx="18">
                  <c:v>1.2687813021702838</c:v>
                </c:pt>
                <c:pt idx="19">
                  <c:v>1.302170283806344</c:v>
                </c:pt>
                <c:pt idx="20">
                  <c:v>1.335559265442404</c:v>
                </c:pt>
                <c:pt idx="21">
                  <c:v>1.3689482470784642</c:v>
                </c:pt>
                <c:pt idx="22">
                  <c:v>1.4023372287145242</c:v>
                </c:pt>
                <c:pt idx="23">
                  <c:v>1.4357262103505843</c:v>
                </c:pt>
                <c:pt idx="24">
                  <c:v>1.4691151919866445</c:v>
                </c:pt>
                <c:pt idx="25">
                  <c:v>1.5025041736227045</c:v>
                </c:pt>
                <c:pt idx="26">
                  <c:v>1.5358931552587647</c:v>
                </c:pt>
                <c:pt idx="27">
                  <c:v>1.5692821368948247</c:v>
                </c:pt>
                <c:pt idx="28">
                  <c:v>1.6026711185308848</c:v>
                </c:pt>
                <c:pt idx="29">
                  <c:v>1.636060100166945</c:v>
                </c:pt>
                <c:pt idx="30">
                  <c:v>1.669449081803005</c:v>
                </c:pt>
                <c:pt idx="31">
                  <c:v>1.7028380634390652</c:v>
                </c:pt>
                <c:pt idx="32">
                  <c:v>1.7362270450751252</c:v>
                </c:pt>
                <c:pt idx="33">
                  <c:v>1.7696160267111853</c:v>
                </c:pt>
                <c:pt idx="34">
                  <c:v>1.8030050083472455</c:v>
                </c:pt>
                <c:pt idx="35">
                  <c:v>1.8363939899833055</c:v>
                </c:pt>
                <c:pt idx="36">
                  <c:v>1.8697829716193657</c:v>
                </c:pt>
                <c:pt idx="37">
                  <c:v>1.9031719532554257</c:v>
                </c:pt>
                <c:pt idx="38">
                  <c:v>1.9365609348914858</c:v>
                </c:pt>
                <c:pt idx="39">
                  <c:v>1.969949916527546</c:v>
                </c:pt>
                <c:pt idx="40">
                  <c:v>2.036727879799666</c:v>
                </c:pt>
                <c:pt idx="41">
                  <c:v>2.0701168614357264</c:v>
                </c:pt>
                <c:pt idx="42">
                  <c:v>2.1035058430717863</c:v>
                </c:pt>
                <c:pt idx="43">
                  <c:v>2.2370617696160267</c:v>
                </c:pt>
                <c:pt idx="44">
                  <c:v>2.337228714524207</c:v>
                </c:pt>
                <c:pt idx="45">
                  <c:v>2.4040066777963274</c:v>
                </c:pt>
                <c:pt idx="46">
                  <c:v>2.4373956594323873</c:v>
                </c:pt>
                <c:pt idx="47">
                  <c:v>2.4707846410684473</c:v>
                </c:pt>
                <c:pt idx="48">
                  <c:v>2.5041736227045077</c:v>
                </c:pt>
              </c:numCache>
            </c:numRef>
          </c:xVal>
          <c:yVal>
            <c:numRef>
              <c:f>[5]Drop_05715_Electrostatics_water!$B$2:$B$50</c:f>
              <c:numCache>
                <c:formatCode>General</c:formatCode>
                <c:ptCount val="49"/>
                <c:pt idx="0">
                  <c:v>1.476</c:v>
                </c:pt>
                <c:pt idx="1">
                  <c:v>1.4790000000000001</c:v>
                </c:pt>
                <c:pt idx="2">
                  <c:v>1.4790000000000001</c:v>
                </c:pt>
                <c:pt idx="3">
                  <c:v>1.4850000000000001</c:v>
                </c:pt>
                <c:pt idx="4">
                  <c:v>1.5029999999999999</c:v>
                </c:pt>
                <c:pt idx="5">
                  <c:v>1.5069999999999999</c:v>
                </c:pt>
                <c:pt idx="6">
                  <c:v>1.508</c:v>
                </c:pt>
                <c:pt idx="7">
                  <c:v>1.518</c:v>
                </c:pt>
                <c:pt idx="8">
                  <c:v>1.5289999999999999</c:v>
                </c:pt>
                <c:pt idx="9">
                  <c:v>1.5369999999999999</c:v>
                </c:pt>
                <c:pt idx="10">
                  <c:v>1.548</c:v>
                </c:pt>
                <c:pt idx="11">
                  <c:v>1.5589999999999999</c:v>
                </c:pt>
                <c:pt idx="12">
                  <c:v>1.5720000000000001</c:v>
                </c:pt>
                <c:pt idx="13">
                  <c:v>1.585</c:v>
                </c:pt>
                <c:pt idx="14">
                  <c:v>1.591</c:v>
                </c:pt>
                <c:pt idx="15">
                  <c:v>1.603</c:v>
                </c:pt>
                <c:pt idx="16">
                  <c:v>1.615</c:v>
                </c:pt>
                <c:pt idx="17">
                  <c:v>1.633</c:v>
                </c:pt>
                <c:pt idx="18">
                  <c:v>1.641</c:v>
                </c:pt>
                <c:pt idx="19">
                  <c:v>1.651</c:v>
                </c:pt>
                <c:pt idx="20">
                  <c:v>1.667</c:v>
                </c:pt>
                <c:pt idx="21">
                  <c:v>1.6830000000000001</c:v>
                </c:pt>
                <c:pt idx="22">
                  <c:v>1.6970000000000001</c:v>
                </c:pt>
                <c:pt idx="23">
                  <c:v>1.7110000000000001</c:v>
                </c:pt>
                <c:pt idx="24">
                  <c:v>1.7250000000000001</c:v>
                </c:pt>
                <c:pt idx="25">
                  <c:v>1.744</c:v>
                </c:pt>
                <c:pt idx="26">
                  <c:v>1.762</c:v>
                </c:pt>
                <c:pt idx="27">
                  <c:v>1.776</c:v>
                </c:pt>
                <c:pt idx="28">
                  <c:v>1.792</c:v>
                </c:pt>
                <c:pt idx="29">
                  <c:v>1.8120000000000001</c:v>
                </c:pt>
                <c:pt idx="30">
                  <c:v>1.83</c:v>
                </c:pt>
                <c:pt idx="31">
                  <c:v>1.8460000000000001</c:v>
                </c:pt>
                <c:pt idx="32">
                  <c:v>1.869</c:v>
                </c:pt>
                <c:pt idx="33">
                  <c:v>1.8919999999999999</c:v>
                </c:pt>
                <c:pt idx="34">
                  <c:v>1.91</c:v>
                </c:pt>
                <c:pt idx="35">
                  <c:v>1.9279999999999999</c:v>
                </c:pt>
                <c:pt idx="36">
                  <c:v>1.95</c:v>
                </c:pt>
                <c:pt idx="37">
                  <c:v>1.968</c:v>
                </c:pt>
                <c:pt idx="38">
                  <c:v>1.9930000000000001</c:v>
                </c:pt>
                <c:pt idx="39">
                  <c:v>2.0139999999999998</c:v>
                </c:pt>
                <c:pt idx="40">
                  <c:v>2.06</c:v>
                </c:pt>
                <c:pt idx="41">
                  <c:v>2.08</c:v>
                </c:pt>
                <c:pt idx="42">
                  <c:v>2.105</c:v>
                </c:pt>
                <c:pt idx="43">
                  <c:v>2.2069999999999999</c:v>
                </c:pt>
                <c:pt idx="44">
                  <c:v>2.2770000000000001</c:v>
                </c:pt>
                <c:pt idx="45">
                  <c:v>2.33</c:v>
                </c:pt>
                <c:pt idx="46">
                  <c:v>2.3570000000000002</c:v>
                </c:pt>
                <c:pt idx="47">
                  <c:v>2.3809999999999998</c:v>
                </c:pt>
                <c:pt idx="48">
                  <c:v>2.411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4F4-49DD-8B1D-AB0F954D3654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8.3242125984251972E-2"/>
                  <c:y val="-0.5583435403907844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[5]Drop_05715_Electrostatics_water!$M$2:$M$50</c:f>
              <c:numCache>
                <c:formatCode>General</c:formatCode>
                <c:ptCount val="49"/>
                <c:pt idx="0">
                  <c:v>0.63439065108514192</c:v>
                </c:pt>
                <c:pt idx="1">
                  <c:v>0.667779632721202</c:v>
                </c:pt>
                <c:pt idx="2">
                  <c:v>0.70116861435726208</c:v>
                </c:pt>
                <c:pt idx="3">
                  <c:v>0.73455759599332227</c:v>
                </c:pt>
                <c:pt idx="4">
                  <c:v>0.80133555926544242</c:v>
                </c:pt>
                <c:pt idx="5">
                  <c:v>0.8347245409015025</c:v>
                </c:pt>
                <c:pt idx="6">
                  <c:v>0.86811352253756258</c:v>
                </c:pt>
                <c:pt idx="7">
                  <c:v>0.90150250417362277</c:v>
                </c:pt>
                <c:pt idx="8">
                  <c:v>0.93489148580968284</c:v>
                </c:pt>
                <c:pt idx="9">
                  <c:v>0.96828046744574292</c:v>
                </c:pt>
                <c:pt idx="10">
                  <c:v>1.001669449081803</c:v>
                </c:pt>
                <c:pt idx="11">
                  <c:v>1.0350584307178632</c:v>
                </c:pt>
                <c:pt idx="12">
                  <c:v>1.0684474123539232</c:v>
                </c:pt>
                <c:pt idx="13">
                  <c:v>1.1018363939899833</c:v>
                </c:pt>
                <c:pt idx="14">
                  <c:v>1.1352253756260435</c:v>
                </c:pt>
                <c:pt idx="15">
                  <c:v>1.1686143572621035</c:v>
                </c:pt>
                <c:pt idx="16">
                  <c:v>1.2020033388981637</c:v>
                </c:pt>
                <c:pt idx="17">
                  <c:v>1.2353923205342237</c:v>
                </c:pt>
                <c:pt idx="18">
                  <c:v>1.2687813021702838</c:v>
                </c:pt>
                <c:pt idx="19">
                  <c:v>1.302170283806344</c:v>
                </c:pt>
                <c:pt idx="20">
                  <c:v>1.335559265442404</c:v>
                </c:pt>
                <c:pt idx="21">
                  <c:v>1.3689482470784642</c:v>
                </c:pt>
                <c:pt idx="22">
                  <c:v>1.4023372287145242</c:v>
                </c:pt>
                <c:pt idx="23">
                  <c:v>1.4357262103505843</c:v>
                </c:pt>
                <c:pt idx="24">
                  <c:v>1.4691151919866445</c:v>
                </c:pt>
                <c:pt idx="25">
                  <c:v>1.5025041736227045</c:v>
                </c:pt>
                <c:pt idx="26">
                  <c:v>1.5358931552587647</c:v>
                </c:pt>
                <c:pt idx="27">
                  <c:v>1.5692821368948247</c:v>
                </c:pt>
                <c:pt idx="28">
                  <c:v>1.6026711185308848</c:v>
                </c:pt>
                <c:pt idx="29">
                  <c:v>1.636060100166945</c:v>
                </c:pt>
                <c:pt idx="30">
                  <c:v>1.669449081803005</c:v>
                </c:pt>
                <c:pt idx="31">
                  <c:v>1.7028380634390652</c:v>
                </c:pt>
                <c:pt idx="32">
                  <c:v>1.7362270450751252</c:v>
                </c:pt>
                <c:pt idx="33">
                  <c:v>1.7696160267111853</c:v>
                </c:pt>
                <c:pt idx="34">
                  <c:v>1.8030050083472455</c:v>
                </c:pt>
                <c:pt idx="35">
                  <c:v>1.8363939899833055</c:v>
                </c:pt>
                <c:pt idx="36">
                  <c:v>1.8697829716193657</c:v>
                </c:pt>
                <c:pt idx="37">
                  <c:v>1.9031719532554257</c:v>
                </c:pt>
                <c:pt idx="38">
                  <c:v>1.9365609348914858</c:v>
                </c:pt>
                <c:pt idx="39">
                  <c:v>1.969949916527546</c:v>
                </c:pt>
                <c:pt idx="40">
                  <c:v>2.036727879799666</c:v>
                </c:pt>
                <c:pt idx="41">
                  <c:v>2.0701168614357264</c:v>
                </c:pt>
                <c:pt idx="42">
                  <c:v>2.1035058430717863</c:v>
                </c:pt>
                <c:pt idx="43">
                  <c:v>2.2370617696160267</c:v>
                </c:pt>
                <c:pt idx="44">
                  <c:v>2.337228714524207</c:v>
                </c:pt>
                <c:pt idx="45">
                  <c:v>2.4040066777963274</c:v>
                </c:pt>
                <c:pt idx="46">
                  <c:v>2.4373956594323873</c:v>
                </c:pt>
                <c:pt idx="47">
                  <c:v>2.4707846410684473</c:v>
                </c:pt>
                <c:pt idx="48">
                  <c:v>2.5041736227045077</c:v>
                </c:pt>
              </c:numCache>
            </c:numRef>
          </c:xVal>
          <c:yVal>
            <c:numRef>
              <c:f>[5]Drop_05715_Electrostatics_water!$C$2:$C$50</c:f>
              <c:numCache>
                <c:formatCode>General</c:formatCode>
                <c:ptCount val="49"/>
                <c:pt idx="0">
                  <c:v>12.002000000000001</c:v>
                </c:pt>
                <c:pt idx="1">
                  <c:v>11.817</c:v>
                </c:pt>
                <c:pt idx="2">
                  <c:v>11.573</c:v>
                </c:pt>
                <c:pt idx="3">
                  <c:v>11.359</c:v>
                </c:pt>
                <c:pt idx="4">
                  <c:v>10.943</c:v>
                </c:pt>
                <c:pt idx="5">
                  <c:v>10.715</c:v>
                </c:pt>
                <c:pt idx="6">
                  <c:v>10.526999999999999</c:v>
                </c:pt>
                <c:pt idx="7">
                  <c:v>10.311</c:v>
                </c:pt>
                <c:pt idx="8">
                  <c:v>10.109</c:v>
                </c:pt>
                <c:pt idx="9">
                  <c:v>9.8930000000000007</c:v>
                </c:pt>
                <c:pt idx="10">
                  <c:v>9.68</c:v>
                </c:pt>
                <c:pt idx="11">
                  <c:v>9.484</c:v>
                </c:pt>
                <c:pt idx="12">
                  <c:v>9.282</c:v>
                </c:pt>
                <c:pt idx="13">
                  <c:v>9.0719999999999992</c:v>
                </c:pt>
                <c:pt idx="14">
                  <c:v>8.8580000000000005</c:v>
                </c:pt>
                <c:pt idx="15">
                  <c:v>8.6639999999999997</c:v>
                </c:pt>
                <c:pt idx="16">
                  <c:v>8.4499999999999993</c:v>
                </c:pt>
                <c:pt idx="17">
                  <c:v>8.2560000000000002</c:v>
                </c:pt>
                <c:pt idx="18">
                  <c:v>8.0419999999999998</c:v>
                </c:pt>
                <c:pt idx="19">
                  <c:v>7.851</c:v>
                </c:pt>
                <c:pt idx="20">
                  <c:v>7.6269999999999998</c:v>
                </c:pt>
                <c:pt idx="21">
                  <c:v>7.4269999999999996</c:v>
                </c:pt>
                <c:pt idx="22">
                  <c:v>7.2279999999999998</c:v>
                </c:pt>
                <c:pt idx="23">
                  <c:v>7.0250000000000004</c:v>
                </c:pt>
                <c:pt idx="24">
                  <c:v>6.83</c:v>
                </c:pt>
                <c:pt idx="25">
                  <c:v>6.6349999999999998</c:v>
                </c:pt>
                <c:pt idx="26">
                  <c:v>6.4370000000000003</c:v>
                </c:pt>
                <c:pt idx="27">
                  <c:v>6.2370000000000001</c:v>
                </c:pt>
                <c:pt idx="28">
                  <c:v>6.0419999999999998</c:v>
                </c:pt>
                <c:pt idx="29">
                  <c:v>5.8380000000000001</c:v>
                </c:pt>
                <c:pt idx="30">
                  <c:v>5.65</c:v>
                </c:pt>
                <c:pt idx="31">
                  <c:v>5.4550000000000001</c:v>
                </c:pt>
                <c:pt idx="32">
                  <c:v>5.2670000000000003</c:v>
                </c:pt>
                <c:pt idx="33">
                  <c:v>5.0730000000000004</c:v>
                </c:pt>
                <c:pt idx="34">
                  <c:v>4.8780000000000001</c:v>
                </c:pt>
                <c:pt idx="35">
                  <c:v>4.6749999999999998</c:v>
                </c:pt>
                <c:pt idx="36">
                  <c:v>4.484</c:v>
                </c:pt>
                <c:pt idx="37">
                  <c:v>4.2919999999999998</c:v>
                </c:pt>
                <c:pt idx="38">
                  <c:v>4.0979999999999999</c:v>
                </c:pt>
                <c:pt idx="39">
                  <c:v>3.9129999999999998</c:v>
                </c:pt>
                <c:pt idx="40">
                  <c:v>3.5350000000000001</c:v>
                </c:pt>
                <c:pt idx="41">
                  <c:v>3.3439999999999999</c:v>
                </c:pt>
                <c:pt idx="42">
                  <c:v>3.1549999999999998</c:v>
                </c:pt>
                <c:pt idx="43">
                  <c:v>2.4060000000000001</c:v>
                </c:pt>
                <c:pt idx="44">
                  <c:v>1.8819999999999999</c:v>
                </c:pt>
                <c:pt idx="45">
                  <c:v>1.516</c:v>
                </c:pt>
                <c:pt idx="46">
                  <c:v>1.333</c:v>
                </c:pt>
                <c:pt idx="47">
                  <c:v>1.1539999999999999</c:v>
                </c:pt>
                <c:pt idx="48">
                  <c:v>0.97899999999999998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4F4-49DD-8B1D-AB0F954D3654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[5]Drop_05715_Electrostatics_water!$M$2:$M$50</c:f>
              <c:numCache>
                <c:formatCode>General</c:formatCode>
                <c:ptCount val="49"/>
                <c:pt idx="0">
                  <c:v>0.63439065108514192</c:v>
                </c:pt>
                <c:pt idx="1">
                  <c:v>0.667779632721202</c:v>
                </c:pt>
                <c:pt idx="2">
                  <c:v>0.70116861435726208</c:v>
                </c:pt>
                <c:pt idx="3">
                  <c:v>0.73455759599332227</c:v>
                </c:pt>
                <c:pt idx="4">
                  <c:v>0.80133555926544242</c:v>
                </c:pt>
                <c:pt idx="5">
                  <c:v>0.8347245409015025</c:v>
                </c:pt>
                <c:pt idx="6">
                  <c:v>0.86811352253756258</c:v>
                </c:pt>
                <c:pt idx="7">
                  <c:v>0.90150250417362277</c:v>
                </c:pt>
                <c:pt idx="8">
                  <c:v>0.93489148580968284</c:v>
                </c:pt>
                <c:pt idx="9">
                  <c:v>0.96828046744574292</c:v>
                </c:pt>
                <c:pt idx="10">
                  <c:v>1.001669449081803</c:v>
                </c:pt>
                <c:pt idx="11">
                  <c:v>1.0350584307178632</c:v>
                </c:pt>
                <c:pt idx="12">
                  <c:v>1.0684474123539232</c:v>
                </c:pt>
                <c:pt idx="13">
                  <c:v>1.1018363939899833</c:v>
                </c:pt>
                <c:pt idx="14">
                  <c:v>1.1352253756260435</c:v>
                </c:pt>
                <c:pt idx="15">
                  <c:v>1.1686143572621035</c:v>
                </c:pt>
                <c:pt idx="16">
                  <c:v>1.2020033388981637</c:v>
                </c:pt>
                <c:pt idx="17">
                  <c:v>1.2353923205342237</c:v>
                </c:pt>
                <c:pt idx="18">
                  <c:v>1.2687813021702838</c:v>
                </c:pt>
                <c:pt idx="19">
                  <c:v>1.302170283806344</c:v>
                </c:pt>
                <c:pt idx="20">
                  <c:v>1.335559265442404</c:v>
                </c:pt>
                <c:pt idx="21">
                  <c:v>1.3689482470784642</c:v>
                </c:pt>
                <c:pt idx="22">
                  <c:v>1.4023372287145242</c:v>
                </c:pt>
                <c:pt idx="23">
                  <c:v>1.4357262103505843</c:v>
                </c:pt>
                <c:pt idx="24">
                  <c:v>1.4691151919866445</c:v>
                </c:pt>
                <c:pt idx="25">
                  <c:v>1.5025041736227045</c:v>
                </c:pt>
                <c:pt idx="26">
                  <c:v>1.5358931552587647</c:v>
                </c:pt>
                <c:pt idx="27">
                  <c:v>1.5692821368948247</c:v>
                </c:pt>
                <c:pt idx="28">
                  <c:v>1.6026711185308848</c:v>
                </c:pt>
                <c:pt idx="29">
                  <c:v>1.636060100166945</c:v>
                </c:pt>
                <c:pt idx="30">
                  <c:v>1.669449081803005</c:v>
                </c:pt>
                <c:pt idx="31">
                  <c:v>1.7028380634390652</c:v>
                </c:pt>
                <c:pt idx="32">
                  <c:v>1.7362270450751252</c:v>
                </c:pt>
                <c:pt idx="33">
                  <c:v>1.7696160267111853</c:v>
                </c:pt>
                <c:pt idx="34">
                  <c:v>1.8030050083472455</c:v>
                </c:pt>
                <c:pt idx="35">
                  <c:v>1.8363939899833055</c:v>
                </c:pt>
                <c:pt idx="36">
                  <c:v>1.8697829716193657</c:v>
                </c:pt>
                <c:pt idx="37">
                  <c:v>1.9031719532554257</c:v>
                </c:pt>
                <c:pt idx="38">
                  <c:v>1.9365609348914858</c:v>
                </c:pt>
                <c:pt idx="39">
                  <c:v>1.969949916527546</c:v>
                </c:pt>
                <c:pt idx="40">
                  <c:v>2.036727879799666</c:v>
                </c:pt>
                <c:pt idx="41">
                  <c:v>2.0701168614357264</c:v>
                </c:pt>
                <c:pt idx="42">
                  <c:v>2.1035058430717863</c:v>
                </c:pt>
                <c:pt idx="43">
                  <c:v>2.2370617696160267</c:v>
                </c:pt>
                <c:pt idx="44">
                  <c:v>2.337228714524207</c:v>
                </c:pt>
                <c:pt idx="45">
                  <c:v>2.4040066777963274</c:v>
                </c:pt>
                <c:pt idx="46">
                  <c:v>2.4373956594323873</c:v>
                </c:pt>
                <c:pt idx="47">
                  <c:v>2.4707846410684473</c:v>
                </c:pt>
                <c:pt idx="48">
                  <c:v>2.5041736227045077</c:v>
                </c:pt>
              </c:numCache>
            </c:numRef>
          </c:xVal>
          <c:yVal>
            <c:numRef>
              <c:f>[5]Drop_05715_Electrostatics_water!$I$2:$I$50</c:f>
              <c:numCache>
                <c:formatCode>General</c:formatCode>
                <c:ptCount val="49"/>
                <c:pt idx="0">
                  <c:v>1.1220000000000001</c:v>
                </c:pt>
                <c:pt idx="1">
                  <c:v>1.129</c:v>
                </c:pt>
                <c:pt idx="2">
                  <c:v>1.0820000000000001</c:v>
                </c:pt>
                <c:pt idx="3">
                  <c:v>1.046</c:v>
                </c:pt>
                <c:pt idx="4">
                  <c:v>1.0509999999999999</c:v>
                </c:pt>
                <c:pt idx="5">
                  <c:v>1.079</c:v>
                </c:pt>
                <c:pt idx="6">
                  <c:v>1.038</c:v>
                </c:pt>
                <c:pt idx="7">
                  <c:v>1.0640000000000001</c:v>
                </c:pt>
                <c:pt idx="8">
                  <c:v>1.046</c:v>
                </c:pt>
                <c:pt idx="9">
                  <c:v>1.0860000000000001</c:v>
                </c:pt>
                <c:pt idx="10">
                  <c:v>1.0509999999999999</c:v>
                </c:pt>
                <c:pt idx="11">
                  <c:v>1.1180000000000001</c:v>
                </c:pt>
                <c:pt idx="12">
                  <c:v>1.1399999999999999</c:v>
                </c:pt>
                <c:pt idx="13">
                  <c:v>1.101</c:v>
                </c:pt>
                <c:pt idx="14">
                  <c:v>1.073</c:v>
                </c:pt>
                <c:pt idx="15">
                  <c:v>1.1180000000000001</c:v>
                </c:pt>
                <c:pt idx="16">
                  <c:v>1.115</c:v>
                </c:pt>
                <c:pt idx="17">
                  <c:v>1.093</c:v>
                </c:pt>
                <c:pt idx="18">
                  <c:v>1.0640000000000001</c:v>
                </c:pt>
                <c:pt idx="19">
                  <c:v>1.1439999999999999</c:v>
                </c:pt>
                <c:pt idx="20">
                  <c:v>1.0940000000000001</c:v>
                </c:pt>
                <c:pt idx="21">
                  <c:v>1.048</c:v>
                </c:pt>
                <c:pt idx="22">
                  <c:v>1.0780000000000001</c:v>
                </c:pt>
                <c:pt idx="23">
                  <c:v>1.048</c:v>
                </c:pt>
                <c:pt idx="24">
                  <c:v>1.0620000000000001</c:v>
                </c:pt>
                <c:pt idx="25">
                  <c:v>1.093</c:v>
                </c:pt>
                <c:pt idx="26">
                  <c:v>1.121</c:v>
                </c:pt>
                <c:pt idx="27">
                  <c:v>1.0580000000000001</c:v>
                </c:pt>
                <c:pt idx="28">
                  <c:v>1.093</c:v>
                </c:pt>
                <c:pt idx="29">
                  <c:v>1.101</c:v>
                </c:pt>
                <c:pt idx="30">
                  <c:v>1.0720000000000001</c:v>
                </c:pt>
                <c:pt idx="31">
                  <c:v>1.1040000000000001</c:v>
                </c:pt>
                <c:pt idx="32">
                  <c:v>1.042</c:v>
                </c:pt>
                <c:pt idx="33">
                  <c:v>1.02</c:v>
                </c:pt>
                <c:pt idx="34">
                  <c:v>1.0289999999999999</c:v>
                </c:pt>
                <c:pt idx="35">
                  <c:v>1.0669999999999999</c:v>
                </c:pt>
                <c:pt idx="36">
                  <c:v>1.0529999999999999</c:v>
                </c:pt>
                <c:pt idx="37">
                  <c:v>1.073</c:v>
                </c:pt>
                <c:pt idx="38">
                  <c:v>1.087</c:v>
                </c:pt>
                <c:pt idx="39">
                  <c:v>1.052</c:v>
                </c:pt>
                <c:pt idx="40">
                  <c:v>1.0580000000000001</c:v>
                </c:pt>
                <c:pt idx="41">
                  <c:v>1.0509999999999999</c:v>
                </c:pt>
                <c:pt idx="42">
                  <c:v>1.0649999999999999</c:v>
                </c:pt>
                <c:pt idx="43">
                  <c:v>1.0449999999999999</c:v>
                </c:pt>
                <c:pt idx="44">
                  <c:v>1.071</c:v>
                </c:pt>
                <c:pt idx="45">
                  <c:v>1.085</c:v>
                </c:pt>
                <c:pt idx="46">
                  <c:v>1.1000000000000001</c:v>
                </c:pt>
                <c:pt idx="47">
                  <c:v>1.1319999999999999</c:v>
                </c:pt>
                <c:pt idx="48">
                  <c:v>1.1439999999999999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4F4-49DD-8B1D-AB0F954D36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8661656"/>
        <c:axId val="438660672"/>
      </c:scatterChart>
      <c:valAx>
        <c:axId val="4386616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8660672"/>
        <c:crosses val="autoZero"/>
        <c:crossBetween val="midCat"/>
      </c:valAx>
      <c:valAx>
        <c:axId val="43866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86616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802217847769029"/>
                  <c:y val="-0.1427395013123359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[6]Drop_05714_Electrostatics_water!$M$2:$M$24</c:f>
              <c:numCache>
                <c:formatCode>General</c:formatCode>
                <c:ptCount val="23"/>
                <c:pt idx="0">
                  <c:v>0.1669449081803005</c:v>
                </c:pt>
                <c:pt idx="1">
                  <c:v>0.20033388981636061</c:v>
                </c:pt>
                <c:pt idx="2">
                  <c:v>0.23372287145242071</c:v>
                </c:pt>
                <c:pt idx="3">
                  <c:v>0.26711185308848079</c:v>
                </c:pt>
                <c:pt idx="4">
                  <c:v>0.30050083472454092</c:v>
                </c:pt>
                <c:pt idx="5">
                  <c:v>0.333889816360601</c:v>
                </c:pt>
                <c:pt idx="6">
                  <c:v>0.36727879799666113</c:v>
                </c:pt>
                <c:pt idx="7">
                  <c:v>0.40066777963272121</c:v>
                </c:pt>
                <c:pt idx="8">
                  <c:v>0.43405676126878129</c:v>
                </c:pt>
                <c:pt idx="9">
                  <c:v>0.46744574290484142</c:v>
                </c:pt>
                <c:pt idx="10">
                  <c:v>0.5008347245409015</c:v>
                </c:pt>
                <c:pt idx="11">
                  <c:v>0.53422370617696158</c:v>
                </c:pt>
                <c:pt idx="12">
                  <c:v>0.56761268781302177</c:v>
                </c:pt>
                <c:pt idx="13">
                  <c:v>0.60100166944908184</c:v>
                </c:pt>
                <c:pt idx="14">
                  <c:v>0.63439065108514192</c:v>
                </c:pt>
                <c:pt idx="15">
                  <c:v>0.667779632721202</c:v>
                </c:pt>
                <c:pt idx="16">
                  <c:v>0.70116861435726208</c:v>
                </c:pt>
                <c:pt idx="17">
                  <c:v>0.73455759599332227</c:v>
                </c:pt>
                <c:pt idx="18">
                  <c:v>0.76794657762938234</c:v>
                </c:pt>
                <c:pt idx="19">
                  <c:v>0.80133555926544242</c:v>
                </c:pt>
                <c:pt idx="20">
                  <c:v>0.8347245409015025</c:v>
                </c:pt>
                <c:pt idx="21">
                  <c:v>0.86811352253756258</c:v>
                </c:pt>
                <c:pt idx="22">
                  <c:v>0.90150250417362277</c:v>
                </c:pt>
              </c:numCache>
            </c:numRef>
          </c:xVal>
          <c:yVal>
            <c:numRef>
              <c:f>[6]Drop_05714_Electrostatics_water!$B$2:$B$24</c:f>
              <c:numCache>
                <c:formatCode>General</c:formatCode>
                <c:ptCount val="23"/>
                <c:pt idx="0">
                  <c:v>1.0269999999999999</c:v>
                </c:pt>
                <c:pt idx="1">
                  <c:v>0.99</c:v>
                </c:pt>
                <c:pt idx="2">
                  <c:v>0.95199999999999996</c:v>
                </c:pt>
                <c:pt idx="3">
                  <c:v>0.91500000000000004</c:v>
                </c:pt>
                <c:pt idx="4">
                  <c:v>0.876</c:v>
                </c:pt>
                <c:pt idx="5">
                  <c:v>0.83899999999999997</c:v>
                </c:pt>
                <c:pt idx="6">
                  <c:v>0.80600000000000005</c:v>
                </c:pt>
                <c:pt idx="7">
                  <c:v>0.76900000000000002</c:v>
                </c:pt>
                <c:pt idx="8">
                  <c:v>0.73399999999999999</c:v>
                </c:pt>
                <c:pt idx="9">
                  <c:v>0.69199999999999995</c:v>
                </c:pt>
                <c:pt idx="10">
                  <c:v>0.65700000000000003</c:v>
                </c:pt>
                <c:pt idx="11">
                  <c:v>0.61899999999999999</c:v>
                </c:pt>
                <c:pt idx="12">
                  <c:v>0.58299999999999996</c:v>
                </c:pt>
                <c:pt idx="13">
                  <c:v>0.54</c:v>
                </c:pt>
                <c:pt idx="14">
                  <c:v>0.503</c:v>
                </c:pt>
                <c:pt idx="15">
                  <c:v>0.46300000000000002</c:v>
                </c:pt>
                <c:pt idx="16">
                  <c:v>0.42399999999999999</c:v>
                </c:pt>
                <c:pt idx="17">
                  <c:v>0.38600000000000001</c:v>
                </c:pt>
                <c:pt idx="18">
                  <c:v>0.34699999999999998</c:v>
                </c:pt>
                <c:pt idx="19">
                  <c:v>0.308</c:v>
                </c:pt>
                <c:pt idx="20">
                  <c:v>0.28000000000000003</c:v>
                </c:pt>
                <c:pt idx="21">
                  <c:v>0.247</c:v>
                </c:pt>
                <c:pt idx="22">
                  <c:v>0.22800000000000001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E5A-4609-8FF5-0FAD71A20FD5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1.9555993000874891E-2"/>
                  <c:y val="-0.1669203849518810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[6]Drop_05714_Electrostatics_water!$M$2:$M$24</c:f>
              <c:numCache>
                <c:formatCode>General</c:formatCode>
                <c:ptCount val="23"/>
                <c:pt idx="0">
                  <c:v>0.1669449081803005</c:v>
                </c:pt>
                <c:pt idx="1">
                  <c:v>0.20033388981636061</c:v>
                </c:pt>
                <c:pt idx="2">
                  <c:v>0.23372287145242071</c:v>
                </c:pt>
                <c:pt idx="3">
                  <c:v>0.26711185308848079</c:v>
                </c:pt>
                <c:pt idx="4">
                  <c:v>0.30050083472454092</c:v>
                </c:pt>
                <c:pt idx="5">
                  <c:v>0.333889816360601</c:v>
                </c:pt>
                <c:pt idx="6">
                  <c:v>0.36727879799666113</c:v>
                </c:pt>
                <c:pt idx="7">
                  <c:v>0.40066777963272121</c:v>
                </c:pt>
                <c:pt idx="8">
                  <c:v>0.43405676126878129</c:v>
                </c:pt>
                <c:pt idx="9">
                  <c:v>0.46744574290484142</c:v>
                </c:pt>
                <c:pt idx="10">
                  <c:v>0.5008347245409015</c:v>
                </c:pt>
                <c:pt idx="11">
                  <c:v>0.53422370617696158</c:v>
                </c:pt>
                <c:pt idx="12">
                  <c:v>0.56761268781302177</c:v>
                </c:pt>
                <c:pt idx="13">
                  <c:v>0.60100166944908184</c:v>
                </c:pt>
                <c:pt idx="14">
                  <c:v>0.63439065108514192</c:v>
                </c:pt>
                <c:pt idx="15">
                  <c:v>0.667779632721202</c:v>
                </c:pt>
                <c:pt idx="16">
                  <c:v>0.70116861435726208</c:v>
                </c:pt>
                <c:pt idx="17">
                  <c:v>0.73455759599332227</c:v>
                </c:pt>
                <c:pt idx="18">
                  <c:v>0.76794657762938234</c:v>
                </c:pt>
                <c:pt idx="19">
                  <c:v>0.80133555926544242</c:v>
                </c:pt>
                <c:pt idx="20">
                  <c:v>0.8347245409015025</c:v>
                </c:pt>
                <c:pt idx="21">
                  <c:v>0.86811352253756258</c:v>
                </c:pt>
                <c:pt idx="22">
                  <c:v>0.90150250417362277</c:v>
                </c:pt>
              </c:numCache>
            </c:numRef>
          </c:xVal>
          <c:yVal>
            <c:numRef>
              <c:f>[6]Drop_05714_Electrostatics_water!$C$2:$C$24</c:f>
              <c:numCache>
                <c:formatCode>General</c:formatCode>
                <c:ptCount val="23"/>
                <c:pt idx="0">
                  <c:v>12.304</c:v>
                </c:pt>
                <c:pt idx="1">
                  <c:v>12.215</c:v>
                </c:pt>
                <c:pt idx="2">
                  <c:v>12.129</c:v>
                </c:pt>
                <c:pt idx="3">
                  <c:v>12.022</c:v>
                </c:pt>
                <c:pt idx="4">
                  <c:v>11.933</c:v>
                </c:pt>
                <c:pt idx="5">
                  <c:v>11.840999999999999</c:v>
                </c:pt>
                <c:pt idx="6">
                  <c:v>11.743</c:v>
                </c:pt>
                <c:pt idx="7">
                  <c:v>11.64</c:v>
                </c:pt>
                <c:pt idx="8">
                  <c:v>11.547000000000001</c:v>
                </c:pt>
                <c:pt idx="9">
                  <c:v>11.452</c:v>
                </c:pt>
                <c:pt idx="10">
                  <c:v>11.356</c:v>
                </c:pt>
                <c:pt idx="11">
                  <c:v>11.266999999999999</c:v>
                </c:pt>
                <c:pt idx="12">
                  <c:v>11.185</c:v>
                </c:pt>
                <c:pt idx="13">
                  <c:v>11.093</c:v>
                </c:pt>
                <c:pt idx="14">
                  <c:v>11.004</c:v>
                </c:pt>
                <c:pt idx="15">
                  <c:v>10.917</c:v>
                </c:pt>
                <c:pt idx="16">
                  <c:v>10.824999999999999</c:v>
                </c:pt>
                <c:pt idx="17">
                  <c:v>10.742000000000001</c:v>
                </c:pt>
                <c:pt idx="18">
                  <c:v>10.66</c:v>
                </c:pt>
                <c:pt idx="19">
                  <c:v>10.583</c:v>
                </c:pt>
                <c:pt idx="20">
                  <c:v>10.497</c:v>
                </c:pt>
                <c:pt idx="21">
                  <c:v>10.419</c:v>
                </c:pt>
                <c:pt idx="22">
                  <c:v>10.340999999999999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E5A-4609-8FF5-0FAD71A20FD5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[6]Drop_05714_Electrostatics_water!$M$2:$M$24</c:f>
              <c:numCache>
                <c:formatCode>General</c:formatCode>
                <c:ptCount val="23"/>
                <c:pt idx="0">
                  <c:v>0.1669449081803005</c:v>
                </c:pt>
                <c:pt idx="1">
                  <c:v>0.20033388981636061</c:v>
                </c:pt>
                <c:pt idx="2">
                  <c:v>0.23372287145242071</c:v>
                </c:pt>
                <c:pt idx="3">
                  <c:v>0.26711185308848079</c:v>
                </c:pt>
                <c:pt idx="4">
                  <c:v>0.30050083472454092</c:v>
                </c:pt>
                <c:pt idx="5">
                  <c:v>0.333889816360601</c:v>
                </c:pt>
                <c:pt idx="6">
                  <c:v>0.36727879799666113</c:v>
                </c:pt>
                <c:pt idx="7">
                  <c:v>0.40066777963272121</c:v>
                </c:pt>
                <c:pt idx="8">
                  <c:v>0.43405676126878129</c:v>
                </c:pt>
                <c:pt idx="9">
                  <c:v>0.46744574290484142</c:v>
                </c:pt>
                <c:pt idx="10">
                  <c:v>0.5008347245409015</c:v>
                </c:pt>
                <c:pt idx="11">
                  <c:v>0.53422370617696158</c:v>
                </c:pt>
                <c:pt idx="12">
                  <c:v>0.56761268781302177</c:v>
                </c:pt>
                <c:pt idx="13">
                  <c:v>0.60100166944908184</c:v>
                </c:pt>
                <c:pt idx="14">
                  <c:v>0.63439065108514192</c:v>
                </c:pt>
                <c:pt idx="15">
                  <c:v>0.667779632721202</c:v>
                </c:pt>
                <c:pt idx="16">
                  <c:v>0.70116861435726208</c:v>
                </c:pt>
                <c:pt idx="17">
                  <c:v>0.73455759599332227</c:v>
                </c:pt>
                <c:pt idx="18">
                  <c:v>0.76794657762938234</c:v>
                </c:pt>
                <c:pt idx="19">
                  <c:v>0.80133555926544242</c:v>
                </c:pt>
                <c:pt idx="20">
                  <c:v>0.8347245409015025</c:v>
                </c:pt>
                <c:pt idx="21">
                  <c:v>0.86811352253756258</c:v>
                </c:pt>
                <c:pt idx="22">
                  <c:v>0.90150250417362277</c:v>
                </c:pt>
              </c:numCache>
            </c:numRef>
          </c:xVal>
          <c:yVal>
            <c:numRef>
              <c:f>[6]Drop_05714_Electrostatics_water!$I$2:$I$24</c:f>
              <c:numCache>
                <c:formatCode>General</c:formatCode>
                <c:ptCount val="23"/>
                <c:pt idx="0">
                  <c:v>1.0069999999999999</c:v>
                </c:pt>
                <c:pt idx="1">
                  <c:v>1.052</c:v>
                </c:pt>
                <c:pt idx="2">
                  <c:v>1.026</c:v>
                </c:pt>
                <c:pt idx="3">
                  <c:v>1.0389999999999999</c:v>
                </c:pt>
                <c:pt idx="4">
                  <c:v>1.0149999999999999</c:v>
                </c:pt>
                <c:pt idx="5">
                  <c:v>1.0169999999999999</c:v>
                </c:pt>
                <c:pt idx="6">
                  <c:v>1.044</c:v>
                </c:pt>
                <c:pt idx="7">
                  <c:v>1.0229999999999999</c:v>
                </c:pt>
                <c:pt idx="8">
                  <c:v>1.0409999999999999</c:v>
                </c:pt>
                <c:pt idx="9">
                  <c:v>1.0209999999999999</c:v>
                </c:pt>
                <c:pt idx="10">
                  <c:v>1.02</c:v>
                </c:pt>
                <c:pt idx="11">
                  <c:v>1.0129999999999999</c:v>
                </c:pt>
                <c:pt idx="12">
                  <c:v>1.028</c:v>
                </c:pt>
                <c:pt idx="13">
                  <c:v>1.042</c:v>
                </c:pt>
                <c:pt idx="14">
                  <c:v>1.022</c:v>
                </c:pt>
                <c:pt idx="15">
                  <c:v>1.0189999999999999</c:v>
                </c:pt>
                <c:pt idx="16">
                  <c:v>1.0329999999999999</c:v>
                </c:pt>
                <c:pt idx="17">
                  <c:v>1.06</c:v>
                </c:pt>
                <c:pt idx="18">
                  <c:v>1.0620000000000001</c:v>
                </c:pt>
                <c:pt idx="19">
                  <c:v>1.026</c:v>
                </c:pt>
                <c:pt idx="20">
                  <c:v>1.0209999999999999</c:v>
                </c:pt>
                <c:pt idx="21">
                  <c:v>1.089</c:v>
                </c:pt>
                <c:pt idx="22">
                  <c:v>1.155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E5A-4609-8FF5-0FAD71A20F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3760432"/>
        <c:axId val="784565216"/>
      </c:scatterChart>
      <c:valAx>
        <c:axId val="7937604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4565216"/>
        <c:crosses val="autoZero"/>
        <c:crossBetween val="midCat"/>
      </c:valAx>
      <c:valAx>
        <c:axId val="784565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37604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46260454943132107"/>
                  <c:y val="-0.2230325896762904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[7]Drop_05713_Electrostatics_water!$M$2:$M$42</c:f>
              <c:numCache>
                <c:formatCode>General</c:formatCode>
                <c:ptCount val="41"/>
                <c:pt idx="0">
                  <c:v>0.23372287145242071</c:v>
                </c:pt>
                <c:pt idx="1">
                  <c:v>0.26711185308848079</c:v>
                </c:pt>
                <c:pt idx="2">
                  <c:v>0.30050083472454092</c:v>
                </c:pt>
                <c:pt idx="3">
                  <c:v>0.333889816360601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0.70116861435726208</c:v>
                </c:pt>
                <c:pt idx="15">
                  <c:v>0.73455759599332227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0.90150250417362277</c:v>
                </c:pt>
                <c:pt idx="21">
                  <c:v>0.93489148580968284</c:v>
                </c:pt>
                <c:pt idx="22">
                  <c:v>0.96828046744574292</c:v>
                </c:pt>
                <c:pt idx="23">
                  <c:v>1.001669449081803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1.1686143572621035</c:v>
                </c:pt>
                <c:pt idx="29">
                  <c:v>1.2020033388981637</c:v>
                </c:pt>
                <c:pt idx="30">
                  <c:v>1.2353923205342237</c:v>
                </c:pt>
                <c:pt idx="31">
                  <c:v>1.2687813021702838</c:v>
                </c:pt>
                <c:pt idx="32">
                  <c:v>1.302170283806344</c:v>
                </c:pt>
                <c:pt idx="33">
                  <c:v>1.3689482470784642</c:v>
                </c:pt>
                <c:pt idx="34">
                  <c:v>1.4023372287145242</c:v>
                </c:pt>
                <c:pt idx="35">
                  <c:v>1.4357262103505843</c:v>
                </c:pt>
                <c:pt idx="36">
                  <c:v>1.4691151919866445</c:v>
                </c:pt>
                <c:pt idx="37">
                  <c:v>1.5025041736227045</c:v>
                </c:pt>
                <c:pt idx="38">
                  <c:v>1.5692821368948247</c:v>
                </c:pt>
                <c:pt idx="39">
                  <c:v>1.669449081803005</c:v>
                </c:pt>
                <c:pt idx="40">
                  <c:v>1.7028380634390652</c:v>
                </c:pt>
              </c:numCache>
            </c:numRef>
          </c:xVal>
          <c:yVal>
            <c:numRef>
              <c:f>[7]Drop_05713_Electrostatics_water!$B$2:$B$42</c:f>
              <c:numCache>
                <c:formatCode>General</c:formatCode>
                <c:ptCount val="41"/>
                <c:pt idx="0">
                  <c:v>1.522</c:v>
                </c:pt>
                <c:pt idx="1">
                  <c:v>1.55</c:v>
                </c:pt>
                <c:pt idx="2">
                  <c:v>1.556</c:v>
                </c:pt>
                <c:pt idx="3">
                  <c:v>1.5629999999999999</c:v>
                </c:pt>
                <c:pt idx="4">
                  <c:v>1.544</c:v>
                </c:pt>
                <c:pt idx="5">
                  <c:v>1.5469999999999999</c:v>
                </c:pt>
                <c:pt idx="6">
                  <c:v>1.546</c:v>
                </c:pt>
                <c:pt idx="7">
                  <c:v>1.5509999999999999</c:v>
                </c:pt>
                <c:pt idx="8">
                  <c:v>1.5549999999999999</c:v>
                </c:pt>
                <c:pt idx="9">
                  <c:v>1.56</c:v>
                </c:pt>
                <c:pt idx="10">
                  <c:v>1.5649999999999999</c:v>
                </c:pt>
                <c:pt idx="11">
                  <c:v>1.5609999999999999</c:v>
                </c:pt>
                <c:pt idx="12">
                  <c:v>1.5609999999999999</c:v>
                </c:pt>
                <c:pt idx="13">
                  <c:v>1.5640000000000001</c:v>
                </c:pt>
                <c:pt idx="14">
                  <c:v>1.5680000000000001</c:v>
                </c:pt>
                <c:pt idx="15">
                  <c:v>1.5720000000000001</c:v>
                </c:pt>
                <c:pt idx="16">
                  <c:v>1.5740000000000001</c:v>
                </c:pt>
                <c:pt idx="17">
                  <c:v>1.5880000000000001</c:v>
                </c:pt>
                <c:pt idx="18">
                  <c:v>1.599</c:v>
                </c:pt>
                <c:pt idx="19">
                  <c:v>1.601</c:v>
                </c:pt>
                <c:pt idx="20">
                  <c:v>1.59</c:v>
                </c:pt>
                <c:pt idx="21">
                  <c:v>1.591</c:v>
                </c:pt>
                <c:pt idx="22">
                  <c:v>1.5940000000000001</c:v>
                </c:pt>
                <c:pt idx="23">
                  <c:v>1.5960000000000001</c:v>
                </c:pt>
                <c:pt idx="24">
                  <c:v>1.599</c:v>
                </c:pt>
                <c:pt idx="25">
                  <c:v>1.603</c:v>
                </c:pt>
                <c:pt idx="26">
                  <c:v>1.6</c:v>
                </c:pt>
                <c:pt idx="27">
                  <c:v>1.6040000000000001</c:v>
                </c:pt>
                <c:pt idx="28">
                  <c:v>1.601</c:v>
                </c:pt>
                <c:pt idx="29">
                  <c:v>1.6080000000000001</c:v>
                </c:pt>
                <c:pt idx="30">
                  <c:v>1.611</c:v>
                </c:pt>
                <c:pt idx="31">
                  <c:v>1.6160000000000001</c:v>
                </c:pt>
                <c:pt idx="32">
                  <c:v>1.6140000000000001</c:v>
                </c:pt>
                <c:pt idx="33">
                  <c:v>1.6180000000000001</c:v>
                </c:pt>
                <c:pt idx="34">
                  <c:v>1.6160000000000001</c:v>
                </c:pt>
                <c:pt idx="35">
                  <c:v>1.6180000000000001</c:v>
                </c:pt>
                <c:pt idx="36">
                  <c:v>1.615</c:v>
                </c:pt>
                <c:pt idx="37">
                  <c:v>1.621</c:v>
                </c:pt>
                <c:pt idx="38">
                  <c:v>1.6279999999999999</c:v>
                </c:pt>
                <c:pt idx="39">
                  <c:v>1.62</c:v>
                </c:pt>
                <c:pt idx="40">
                  <c:v>1.6279999999999999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E78-448B-BB02-13063B4515B6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4.1937882764654419E-2"/>
                  <c:y val="-0.435705745115193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[7]Drop_05713_Electrostatics_water!$M$2:$M$42</c:f>
              <c:numCache>
                <c:formatCode>General</c:formatCode>
                <c:ptCount val="41"/>
                <c:pt idx="0">
                  <c:v>0.23372287145242071</c:v>
                </c:pt>
                <c:pt idx="1">
                  <c:v>0.26711185308848079</c:v>
                </c:pt>
                <c:pt idx="2">
                  <c:v>0.30050083472454092</c:v>
                </c:pt>
                <c:pt idx="3">
                  <c:v>0.333889816360601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0.70116861435726208</c:v>
                </c:pt>
                <c:pt idx="15">
                  <c:v>0.73455759599332227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0.90150250417362277</c:v>
                </c:pt>
                <c:pt idx="21">
                  <c:v>0.93489148580968284</c:v>
                </c:pt>
                <c:pt idx="22">
                  <c:v>0.96828046744574292</c:v>
                </c:pt>
                <c:pt idx="23">
                  <c:v>1.001669449081803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1.1686143572621035</c:v>
                </c:pt>
                <c:pt idx="29">
                  <c:v>1.2020033388981637</c:v>
                </c:pt>
                <c:pt idx="30">
                  <c:v>1.2353923205342237</c:v>
                </c:pt>
                <c:pt idx="31">
                  <c:v>1.2687813021702838</c:v>
                </c:pt>
                <c:pt idx="32">
                  <c:v>1.302170283806344</c:v>
                </c:pt>
                <c:pt idx="33">
                  <c:v>1.3689482470784642</c:v>
                </c:pt>
                <c:pt idx="34">
                  <c:v>1.4023372287145242</c:v>
                </c:pt>
                <c:pt idx="35">
                  <c:v>1.4357262103505843</c:v>
                </c:pt>
                <c:pt idx="36">
                  <c:v>1.4691151919866445</c:v>
                </c:pt>
                <c:pt idx="37">
                  <c:v>1.5025041736227045</c:v>
                </c:pt>
                <c:pt idx="38">
                  <c:v>1.5692821368948247</c:v>
                </c:pt>
                <c:pt idx="39">
                  <c:v>1.669449081803005</c:v>
                </c:pt>
                <c:pt idx="40">
                  <c:v>1.7028380634390652</c:v>
                </c:pt>
              </c:numCache>
            </c:numRef>
          </c:xVal>
          <c:yVal>
            <c:numRef>
              <c:f>[7]Drop_05713_Electrostatics_water!$C$2:$C$42</c:f>
              <c:numCache>
                <c:formatCode>General</c:formatCode>
                <c:ptCount val="41"/>
                <c:pt idx="0">
                  <c:v>12.407999999999999</c:v>
                </c:pt>
                <c:pt idx="1">
                  <c:v>12.096</c:v>
                </c:pt>
                <c:pt idx="2">
                  <c:v>11.785</c:v>
                </c:pt>
                <c:pt idx="3">
                  <c:v>11.474</c:v>
                </c:pt>
                <c:pt idx="4">
                  <c:v>11.154999999999999</c:v>
                </c:pt>
                <c:pt idx="5">
                  <c:v>10.907999999999999</c:v>
                </c:pt>
                <c:pt idx="6">
                  <c:v>10.582000000000001</c:v>
                </c:pt>
                <c:pt idx="7">
                  <c:v>10.291</c:v>
                </c:pt>
                <c:pt idx="8">
                  <c:v>9.9770000000000003</c:v>
                </c:pt>
                <c:pt idx="9">
                  <c:v>9.6449999999999996</c:v>
                </c:pt>
                <c:pt idx="10">
                  <c:v>9.3559999999999999</c:v>
                </c:pt>
                <c:pt idx="11">
                  <c:v>9.0589999999999993</c:v>
                </c:pt>
                <c:pt idx="12">
                  <c:v>8.7949999999999999</c:v>
                </c:pt>
                <c:pt idx="13">
                  <c:v>8.5250000000000004</c:v>
                </c:pt>
                <c:pt idx="14">
                  <c:v>8.2230000000000008</c:v>
                </c:pt>
                <c:pt idx="15">
                  <c:v>7.9290000000000003</c:v>
                </c:pt>
                <c:pt idx="16">
                  <c:v>7.6369999999999996</c:v>
                </c:pt>
                <c:pt idx="17">
                  <c:v>7.3380000000000001</c:v>
                </c:pt>
                <c:pt idx="18">
                  <c:v>7.0629999999999997</c:v>
                </c:pt>
                <c:pt idx="19">
                  <c:v>6.7859999999999996</c:v>
                </c:pt>
                <c:pt idx="20">
                  <c:v>6.5060000000000002</c:v>
                </c:pt>
                <c:pt idx="21">
                  <c:v>6.2240000000000002</c:v>
                </c:pt>
                <c:pt idx="22">
                  <c:v>5.9240000000000004</c:v>
                </c:pt>
                <c:pt idx="23">
                  <c:v>5.6340000000000003</c:v>
                </c:pt>
                <c:pt idx="24">
                  <c:v>5.351</c:v>
                </c:pt>
                <c:pt idx="25">
                  <c:v>5.077</c:v>
                </c:pt>
                <c:pt idx="26">
                  <c:v>4.8109999999999999</c:v>
                </c:pt>
                <c:pt idx="27">
                  <c:v>4.54</c:v>
                </c:pt>
                <c:pt idx="28">
                  <c:v>4.2690000000000001</c:v>
                </c:pt>
                <c:pt idx="29">
                  <c:v>3.9809999999999999</c:v>
                </c:pt>
                <c:pt idx="30">
                  <c:v>3.6960000000000002</c:v>
                </c:pt>
                <c:pt idx="31">
                  <c:v>3.415</c:v>
                </c:pt>
                <c:pt idx="32">
                  <c:v>3.15</c:v>
                </c:pt>
                <c:pt idx="33">
                  <c:v>2.6230000000000002</c:v>
                </c:pt>
                <c:pt idx="34">
                  <c:v>2.3559999999999999</c:v>
                </c:pt>
                <c:pt idx="35">
                  <c:v>2.0830000000000002</c:v>
                </c:pt>
                <c:pt idx="36">
                  <c:v>1.8089999999999999</c:v>
                </c:pt>
                <c:pt idx="37">
                  <c:v>1.5649999999999999</c:v>
                </c:pt>
                <c:pt idx="38">
                  <c:v>0.99299999999999999</c:v>
                </c:pt>
                <c:pt idx="39">
                  <c:v>0.28799999999999998</c:v>
                </c:pt>
                <c:pt idx="40">
                  <c:v>0.155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E78-448B-BB02-13063B4515B6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[7]Drop_05713_Electrostatics_water!$M$2:$M$42</c:f>
              <c:numCache>
                <c:formatCode>General</c:formatCode>
                <c:ptCount val="41"/>
                <c:pt idx="0">
                  <c:v>0.23372287145242071</c:v>
                </c:pt>
                <c:pt idx="1">
                  <c:v>0.26711185308848079</c:v>
                </c:pt>
                <c:pt idx="2">
                  <c:v>0.30050083472454092</c:v>
                </c:pt>
                <c:pt idx="3">
                  <c:v>0.333889816360601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0.70116861435726208</c:v>
                </c:pt>
                <c:pt idx="15">
                  <c:v>0.73455759599332227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0.90150250417362277</c:v>
                </c:pt>
                <c:pt idx="21">
                  <c:v>0.93489148580968284</c:v>
                </c:pt>
                <c:pt idx="22">
                  <c:v>0.96828046744574292</c:v>
                </c:pt>
                <c:pt idx="23">
                  <c:v>1.001669449081803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1.1686143572621035</c:v>
                </c:pt>
                <c:pt idx="29">
                  <c:v>1.2020033388981637</c:v>
                </c:pt>
                <c:pt idx="30">
                  <c:v>1.2353923205342237</c:v>
                </c:pt>
                <c:pt idx="31">
                  <c:v>1.2687813021702838</c:v>
                </c:pt>
                <c:pt idx="32">
                  <c:v>1.302170283806344</c:v>
                </c:pt>
                <c:pt idx="33">
                  <c:v>1.3689482470784642</c:v>
                </c:pt>
                <c:pt idx="34">
                  <c:v>1.4023372287145242</c:v>
                </c:pt>
                <c:pt idx="35">
                  <c:v>1.4357262103505843</c:v>
                </c:pt>
                <c:pt idx="36">
                  <c:v>1.4691151919866445</c:v>
                </c:pt>
                <c:pt idx="37">
                  <c:v>1.5025041736227045</c:v>
                </c:pt>
                <c:pt idx="38">
                  <c:v>1.5692821368948247</c:v>
                </c:pt>
                <c:pt idx="39">
                  <c:v>1.669449081803005</c:v>
                </c:pt>
                <c:pt idx="40">
                  <c:v>1.7028380634390652</c:v>
                </c:pt>
              </c:numCache>
            </c:numRef>
          </c:xVal>
          <c:yVal>
            <c:numRef>
              <c:f>[7]Drop_05713_Electrostatics_water!$I$2:$I$42</c:f>
              <c:numCache>
                <c:formatCode>General</c:formatCode>
                <c:ptCount val="41"/>
                <c:pt idx="0">
                  <c:v>1.1919999999999999</c:v>
                </c:pt>
                <c:pt idx="1">
                  <c:v>1.0609999999999999</c:v>
                </c:pt>
                <c:pt idx="2">
                  <c:v>1.091</c:v>
                </c:pt>
                <c:pt idx="3">
                  <c:v>1.0940000000000001</c:v>
                </c:pt>
                <c:pt idx="4">
                  <c:v>1.0780000000000001</c:v>
                </c:pt>
                <c:pt idx="5">
                  <c:v>1.131</c:v>
                </c:pt>
                <c:pt idx="6">
                  <c:v>1.151</c:v>
                </c:pt>
                <c:pt idx="7">
                  <c:v>1.1599999999999999</c:v>
                </c:pt>
                <c:pt idx="8">
                  <c:v>1.2290000000000001</c:v>
                </c:pt>
                <c:pt idx="9">
                  <c:v>1.145</c:v>
                </c:pt>
                <c:pt idx="10">
                  <c:v>1.119</c:v>
                </c:pt>
                <c:pt idx="11">
                  <c:v>1.0469999999999999</c:v>
                </c:pt>
                <c:pt idx="12">
                  <c:v>1.032</c:v>
                </c:pt>
                <c:pt idx="13">
                  <c:v>1.0960000000000001</c:v>
                </c:pt>
                <c:pt idx="14">
                  <c:v>1.1859999999999999</c:v>
                </c:pt>
                <c:pt idx="15">
                  <c:v>1.1890000000000001</c:v>
                </c:pt>
                <c:pt idx="16">
                  <c:v>1.1859999999999999</c:v>
                </c:pt>
                <c:pt idx="17">
                  <c:v>1.0349999999999999</c:v>
                </c:pt>
                <c:pt idx="18">
                  <c:v>1.0580000000000001</c:v>
                </c:pt>
                <c:pt idx="19">
                  <c:v>1.081</c:v>
                </c:pt>
                <c:pt idx="20">
                  <c:v>1.0429999999999999</c:v>
                </c:pt>
                <c:pt idx="21">
                  <c:v>1.115</c:v>
                </c:pt>
                <c:pt idx="22">
                  <c:v>1.103</c:v>
                </c:pt>
                <c:pt idx="23">
                  <c:v>1.1020000000000001</c:v>
                </c:pt>
                <c:pt idx="24">
                  <c:v>1.077</c:v>
                </c:pt>
                <c:pt idx="25">
                  <c:v>1.0229999999999999</c:v>
                </c:pt>
                <c:pt idx="26">
                  <c:v>1.044</c:v>
                </c:pt>
                <c:pt idx="27">
                  <c:v>1.0009999999999999</c:v>
                </c:pt>
                <c:pt idx="28">
                  <c:v>1.0389999999999999</c:v>
                </c:pt>
                <c:pt idx="29">
                  <c:v>1.069</c:v>
                </c:pt>
                <c:pt idx="30">
                  <c:v>1.091</c:v>
                </c:pt>
                <c:pt idx="31">
                  <c:v>1.075</c:v>
                </c:pt>
                <c:pt idx="32">
                  <c:v>1.016</c:v>
                </c:pt>
                <c:pt idx="33">
                  <c:v>1.0620000000000001</c:v>
                </c:pt>
                <c:pt idx="34">
                  <c:v>1.0429999999999999</c:v>
                </c:pt>
                <c:pt idx="35">
                  <c:v>1.069</c:v>
                </c:pt>
                <c:pt idx="36">
                  <c:v>1.08</c:v>
                </c:pt>
                <c:pt idx="37">
                  <c:v>1.0429999999999999</c:v>
                </c:pt>
                <c:pt idx="38">
                  <c:v>1.0309999999999999</c:v>
                </c:pt>
                <c:pt idx="39">
                  <c:v>1.2370000000000001</c:v>
                </c:pt>
                <c:pt idx="40">
                  <c:v>2.016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E78-448B-BB02-13063B4515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3064840"/>
        <c:axId val="783063200"/>
      </c:scatterChart>
      <c:valAx>
        <c:axId val="7830648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3063200"/>
        <c:crosses val="autoZero"/>
        <c:crossBetween val="midCat"/>
      </c:valAx>
      <c:valAx>
        <c:axId val="783063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30648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42334558180227472"/>
                  <c:y val="-0.1818500291630212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[8]Drop_05712_Electrostatics_water!$M$2:$M$26</c:f>
              <c:numCache>
                <c:formatCode>General</c:formatCode>
                <c:ptCount val="25"/>
                <c:pt idx="0">
                  <c:v>0.30050083472454092</c:v>
                </c:pt>
                <c:pt idx="1">
                  <c:v>0.333889816360601</c:v>
                </c:pt>
                <c:pt idx="2">
                  <c:v>0.36727879799666113</c:v>
                </c:pt>
                <c:pt idx="3">
                  <c:v>0.40066777963272121</c:v>
                </c:pt>
                <c:pt idx="4">
                  <c:v>0.43405676126878129</c:v>
                </c:pt>
                <c:pt idx="5">
                  <c:v>0.46744574290484142</c:v>
                </c:pt>
                <c:pt idx="6">
                  <c:v>0.5008347245409015</c:v>
                </c:pt>
                <c:pt idx="7">
                  <c:v>0.53422370617696158</c:v>
                </c:pt>
                <c:pt idx="8">
                  <c:v>0.60100166944908184</c:v>
                </c:pt>
                <c:pt idx="9">
                  <c:v>0.63439065108514192</c:v>
                </c:pt>
                <c:pt idx="10">
                  <c:v>0.667779632721202</c:v>
                </c:pt>
                <c:pt idx="11">
                  <c:v>0.70116861435726208</c:v>
                </c:pt>
                <c:pt idx="12">
                  <c:v>0.76794657762938234</c:v>
                </c:pt>
                <c:pt idx="13">
                  <c:v>0.80133555926544242</c:v>
                </c:pt>
                <c:pt idx="14">
                  <c:v>0.8347245409015025</c:v>
                </c:pt>
                <c:pt idx="15">
                  <c:v>0.86811352253756258</c:v>
                </c:pt>
                <c:pt idx="16">
                  <c:v>0.93489148580968284</c:v>
                </c:pt>
                <c:pt idx="17">
                  <c:v>1.001669449081803</c:v>
                </c:pt>
                <c:pt idx="18">
                  <c:v>1.0350584307178632</c:v>
                </c:pt>
                <c:pt idx="19">
                  <c:v>1.0684474123539232</c:v>
                </c:pt>
                <c:pt idx="20">
                  <c:v>1.1018363939899833</c:v>
                </c:pt>
                <c:pt idx="21">
                  <c:v>1.1686143572621035</c:v>
                </c:pt>
                <c:pt idx="22">
                  <c:v>1.2020033388981637</c:v>
                </c:pt>
                <c:pt idx="23">
                  <c:v>1.2353923205342237</c:v>
                </c:pt>
                <c:pt idx="24">
                  <c:v>1.2687813021702838</c:v>
                </c:pt>
              </c:numCache>
            </c:numRef>
          </c:xVal>
          <c:yVal>
            <c:numRef>
              <c:f>[8]Drop_05712_Electrostatics_water!$B$2:$B$26</c:f>
              <c:numCache>
                <c:formatCode>General</c:formatCode>
                <c:ptCount val="25"/>
                <c:pt idx="0">
                  <c:v>1.4</c:v>
                </c:pt>
                <c:pt idx="1">
                  <c:v>1.4039999999999999</c:v>
                </c:pt>
                <c:pt idx="2">
                  <c:v>1.399</c:v>
                </c:pt>
                <c:pt idx="3">
                  <c:v>1.4019999999999999</c:v>
                </c:pt>
                <c:pt idx="4">
                  <c:v>1.403</c:v>
                </c:pt>
                <c:pt idx="5">
                  <c:v>1.41</c:v>
                </c:pt>
                <c:pt idx="6">
                  <c:v>1.4</c:v>
                </c:pt>
                <c:pt idx="7">
                  <c:v>1.41</c:v>
                </c:pt>
                <c:pt idx="8">
                  <c:v>1.4019999999999999</c:v>
                </c:pt>
                <c:pt idx="9">
                  <c:v>1.407</c:v>
                </c:pt>
                <c:pt idx="10">
                  <c:v>1.4</c:v>
                </c:pt>
                <c:pt idx="11">
                  <c:v>1.399</c:v>
                </c:pt>
                <c:pt idx="12">
                  <c:v>1.385</c:v>
                </c:pt>
                <c:pt idx="13">
                  <c:v>1.389</c:v>
                </c:pt>
                <c:pt idx="14">
                  <c:v>1.375</c:v>
                </c:pt>
                <c:pt idx="15">
                  <c:v>1.3680000000000001</c:v>
                </c:pt>
                <c:pt idx="16">
                  <c:v>1.3520000000000001</c:v>
                </c:pt>
                <c:pt idx="17">
                  <c:v>1.333</c:v>
                </c:pt>
                <c:pt idx="18">
                  <c:v>1.323</c:v>
                </c:pt>
                <c:pt idx="19">
                  <c:v>1.3080000000000001</c:v>
                </c:pt>
                <c:pt idx="20">
                  <c:v>1.3029999999999999</c:v>
                </c:pt>
                <c:pt idx="21">
                  <c:v>1.2769999999999999</c:v>
                </c:pt>
                <c:pt idx="22">
                  <c:v>1.2669999999999999</c:v>
                </c:pt>
                <c:pt idx="23">
                  <c:v>1.248</c:v>
                </c:pt>
                <c:pt idx="24">
                  <c:v>1.236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986-4760-BDF4-9788D8BE3E84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3.9011373578302713E-3"/>
                  <c:y val="-0.3444812627588217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[8]Drop_05712_Electrostatics_water!$M$2:$M$26</c:f>
              <c:numCache>
                <c:formatCode>General</c:formatCode>
                <c:ptCount val="25"/>
                <c:pt idx="0">
                  <c:v>0.30050083472454092</c:v>
                </c:pt>
                <c:pt idx="1">
                  <c:v>0.333889816360601</c:v>
                </c:pt>
                <c:pt idx="2">
                  <c:v>0.36727879799666113</c:v>
                </c:pt>
                <c:pt idx="3">
                  <c:v>0.40066777963272121</c:v>
                </c:pt>
                <c:pt idx="4">
                  <c:v>0.43405676126878129</c:v>
                </c:pt>
                <c:pt idx="5">
                  <c:v>0.46744574290484142</c:v>
                </c:pt>
                <c:pt idx="6">
                  <c:v>0.5008347245409015</c:v>
                </c:pt>
                <c:pt idx="7">
                  <c:v>0.53422370617696158</c:v>
                </c:pt>
                <c:pt idx="8">
                  <c:v>0.60100166944908184</c:v>
                </c:pt>
                <c:pt idx="9">
                  <c:v>0.63439065108514192</c:v>
                </c:pt>
                <c:pt idx="10">
                  <c:v>0.667779632721202</c:v>
                </c:pt>
                <c:pt idx="11">
                  <c:v>0.70116861435726208</c:v>
                </c:pt>
                <c:pt idx="12">
                  <c:v>0.76794657762938234</c:v>
                </c:pt>
                <c:pt idx="13">
                  <c:v>0.80133555926544242</c:v>
                </c:pt>
                <c:pt idx="14">
                  <c:v>0.8347245409015025</c:v>
                </c:pt>
                <c:pt idx="15">
                  <c:v>0.86811352253756258</c:v>
                </c:pt>
                <c:pt idx="16">
                  <c:v>0.93489148580968284</c:v>
                </c:pt>
                <c:pt idx="17">
                  <c:v>1.001669449081803</c:v>
                </c:pt>
                <c:pt idx="18">
                  <c:v>1.0350584307178632</c:v>
                </c:pt>
                <c:pt idx="19">
                  <c:v>1.0684474123539232</c:v>
                </c:pt>
                <c:pt idx="20">
                  <c:v>1.1018363939899833</c:v>
                </c:pt>
                <c:pt idx="21">
                  <c:v>1.1686143572621035</c:v>
                </c:pt>
                <c:pt idx="22">
                  <c:v>1.2020033388981637</c:v>
                </c:pt>
                <c:pt idx="23">
                  <c:v>1.2353923205342237</c:v>
                </c:pt>
                <c:pt idx="24">
                  <c:v>1.2687813021702838</c:v>
                </c:pt>
              </c:numCache>
            </c:numRef>
          </c:xVal>
          <c:yVal>
            <c:numRef>
              <c:f>[8]Drop_05712_Electrostatics_water!$C$2:$C$26</c:f>
              <c:numCache>
                <c:formatCode>General</c:formatCode>
                <c:ptCount val="25"/>
                <c:pt idx="0">
                  <c:v>12.010999999999999</c:v>
                </c:pt>
                <c:pt idx="1">
                  <c:v>11.63</c:v>
                </c:pt>
                <c:pt idx="2">
                  <c:v>11.307</c:v>
                </c:pt>
                <c:pt idx="3">
                  <c:v>10.917999999999999</c:v>
                </c:pt>
                <c:pt idx="4">
                  <c:v>10.611000000000001</c:v>
                </c:pt>
                <c:pt idx="5">
                  <c:v>10.188000000000001</c:v>
                </c:pt>
                <c:pt idx="6">
                  <c:v>9.92</c:v>
                </c:pt>
                <c:pt idx="7">
                  <c:v>9.5210000000000008</c:v>
                </c:pt>
                <c:pt idx="8">
                  <c:v>8.8659999999999997</c:v>
                </c:pt>
                <c:pt idx="9">
                  <c:v>8.4629999999999992</c:v>
                </c:pt>
                <c:pt idx="10">
                  <c:v>8.1910000000000007</c:v>
                </c:pt>
                <c:pt idx="11">
                  <c:v>7.7830000000000004</c:v>
                </c:pt>
                <c:pt idx="12">
                  <c:v>7.1459999999999999</c:v>
                </c:pt>
                <c:pt idx="13">
                  <c:v>6.7809999999999997</c:v>
                </c:pt>
                <c:pt idx="14">
                  <c:v>6.5030000000000001</c:v>
                </c:pt>
                <c:pt idx="15">
                  <c:v>6.11</c:v>
                </c:pt>
                <c:pt idx="16">
                  <c:v>5.4489999999999998</c:v>
                </c:pt>
                <c:pt idx="17">
                  <c:v>4.82</c:v>
                </c:pt>
                <c:pt idx="18">
                  <c:v>4.4480000000000004</c:v>
                </c:pt>
                <c:pt idx="19">
                  <c:v>4.17</c:v>
                </c:pt>
                <c:pt idx="20">
                  <c:v>3.7949999999999999</c:v>
                </c:pt>
                <c:pt idx="21">
                  <c:v>3.1629999999999998</c:v>
                </c:pt>
                <c:pt idx="22">
                  <c:v>2.8039999999999998</c:v>
                </c:pt>
                <c:pt idx="23">
                  <c:v>2.5329999999999999</c:v>
                </c:pt>
                <c:pt idx="24">
                  <c:v>2.165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986-4760-BDF4-9788D8BE3E84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[8]Drop_05712_Electrostatics_water!$M$2:$M$26</c:f>
              <c:numCache>
                <c:formatCode>General</c:formatCode>
                <c:ptCount val="25"/>
                <c:pt idx="0">
                  <c:v>0.30050083472454092</c:v>
                </c:pt>
                <c:pt idx="1">
                  <c:v>0.333889816360601</c:v>
                </c:pt>
                <c:pt idx="2">
                  <c:v>0.36727879799666113</c:v>
                </c:pt>
                <c:pt idx="3">
                  <c:v>0.40066777963272121</c:v>
                </c:pt>
                <c:pt idx="4">
                  <c:v>0.43405676126878129</c:v>
                </c:pt>
                <c:pt idx="5">
                  <c:v>0.46744574290484142</c:v>
                </c:pt>
                <c:pt idx="6">
                  <c:v>0.5008347245409015</c:v>
                </c:pt>
                <c:pt idx="7">
                  <c:v>0.53422370617696158</c:v>
                </c:pt>
                <c:pt idx="8">
                  <c:v>0.60100166944908184</c:v>
                </c:pt>
                <c:pt idx="9">
                  <c:v>0.63439065108514192</c:v>
                </c:pt>
                <c:pt idx="10">
                  <c:v>0.667779632721202</c:v>
                </c:pt>
                <c:pt idx="11">
                  <c:v>0.70116861435726208</c:v>
                </c:pt>
                <c:pt idx="12">
                  <c:v>0.76794657762938234</c:v>
                </c:pt>
                <c:pt idx="13">
                  <c:v>0.80133555926544242</c:v>
                </c:pt>
                <c:pt idx="14">
                  <c:v>0.8347245409015025</c:v>
                </c:pt>
                <c:pt idx="15">
                  <c:v>0.86811352253756258</c:v>
                </c:pt>
                <c:pt idx="16">
                  <c:v>0.93489148580968284</c:v>
                </c:pt>
                <c:pt idx="17">
                  <c:v>1.001669449081803</c:v>
                </c:pt>
                <c:pt idx="18">
                  <c:v>1.0350584307178632</c:v>
                </c:pt>
                <c:pt idx="19">
                  <c:v>1.0684474123539232</c:v>
                </c:pt>
                <c:pt idx="20">
                  <c:v>1.1018363939899833</c:v>
                </c:pt>
                <c:pt idx="21">
                  <c:v>1.1686143572621035</c:v>
                </c:pt>
                <c:pt idx="22">
                  <c:v>1.2020033388981637</c:v>
                </c:pt>
                <c:pt idx="23">
                  <c:v>1.2353923205342237</c:v>
                </c:pt>
                <c:pt idx="24">
                  <c:v>1.2687813021702838</c:v>
                </c:pt>
              </c:numCache>
            </c:numRef>
          </c:xVal>
          <c:yVal>
            <c:numRef>
              <c:f>[8]Drop_05712_Electrostatics_water!$I$2:$I$26</c:f>
              <c:numCache>
                <c:formatCode>General</c:formatCode>
                <c:ptCount val="25"/>
                <c:pt idx="0">
                  <c:v>1.169</c:v>
                </c:pt>
                <c:pt idx="1">
                  <c:v>1.248</c:v>
                </c:pt>
                <c:pt idx="2">
                  <c:v>1.2809999999999999</c:v>
                </c:pt>
                <c:pt idx="3">
                  <c:v>1.1719999999999999</c:v>
                </c:pt>
                <c:pt idx="4">
                  <c:v>1.25</c:v>
                </c:pt>
                <c:pt idx="5">
                  <c:v>1.121</c:v>
                </c:pt>
                <c:pt idx="6">
                  <c:v>1.1240000000000001</c:v>
                </c:pt>
                <c:pt idx="7">
                  <c:v>1.2809999999999999</c:v>
                </c:pt>
                <c:pt idx="8">
                  <c:v>1.248</c:v>
                </c:pt>
                <c:pt idx="9">
                  <c:v>1.0680000000000001</c:v>
                </c:pt>
                <c:pt idx="10">
                  <c:v>1.087</c:v>
                </c:pt>
                <c:pt idx="11">
                  <c:v>1.1950000000000001</c:v>
                </c:pt>
                <c:pt idx="12">
                  <c:v>1.3009999999999999</c:v>
                </c:pt>
                <c:pt idx="13">
                  <c:v>1.075</c:v>
                </c:pt>
                <c:pt idx="14">
                  <c:v>1.129</c:v>
                </c:pt>
                <c:pt idx="15">
                  <c:v>1.0760000000000001</c:v>
                </c:pt>
                <c:pt idx="16">
                  <c:v>1.2729999999999999</c:v>
                </c:pt>
                <c:pt idx="17">
                  <c:v>1.1950000000000001</c:v>
                </c:pt>
                <c:pt idx="18">
                  <c:v>1.075</c:v>
                </c:pt>
                <c:pt idx="19">
                  <c:v>1.038</c:v>
                </c:pt>
                <c:pt idx="20">
                  <c:v>1.214</c:v>
                </c:pt>
                <c:pt idx="21">
                  <c:v>1.1910000000000001</c:v>
                </c:pt>
                <c:pt idx="22">
                  <c:v>1.087</c:v>
                </c:pt>
                <c:pt idx="23">
                  <c:v>1.0229999999999999</c:v>
                </c:pt>
                <c:pt idx="24">
                  <c:v>1.2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986-4760-BDF4-9788D8BE3E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8840288"/>
        <c:axId val="438839960"/>
      </c:scatterChart>
      <c:valAx>
        <c:axId val="4388402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8839960"/>
        <c:crosses val="autoZero"/>
        <c:crossBetween val="midCat"/>
      </c:valAx>
      <c:valAx>
        <c:axId val="438839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88402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position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5645691163604548"/>
                  <c:y val="-0.1399788568095654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[9]Drop_05711_Electrostatics_water!$M$2:$M$38</c:f>
              <c:numCache>
                <c:formatCode>General</c:formatCode>
                <c:ptCount val="37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0.333889816360601</c:v>
                </c:pt>
                <c:pt idx="5">
                  <c:v>0.36727879799666113</c:v>
                </c:pt>
                <c:pt idx="6">
                  <c:v>0.40066777963272121</c:v>
                </c:pt>
                <c:pt idx="7">
                  <c:v>0.43405676126878129</c:v>
                </c:pt>
                <c:pt idx="8">
                  <c:v>0.46744574290484142</c:v>
                </c:pt>
                <c:pt idx="9">
                  <c:v>0.5008347245409015</c:v>
                </c:pt>
                <c:pt idx="10">
                  <c:v>0.53422370617696158</c:v>
                </c:pt>
                <c:pt idx="11">
                  <c:v>0.56761268781302177</c:v>
                </c:pt>
                <c:pt idx="12">
                  <c:v>0.60100166944908184</c:v>
                </c:pt>
                <c:pt idx="13">
                  <c:v>0.63439065108514192</c:v>
                </c:pt>
                <c:pt idx="14">
                  <c:v>0.667779632721202</c:v>
                </c:pt>
                <c:pt idx="15">
                  <c:v>0.70116861435726208</c:v>
                </c:pt>
                <c:pt idx="16">
                  <c:v>0.73455759599332227</c:v>
                </c:pt>
                <c:pt idx="17">
                  <c:v>0.76794657762938234</c:v>
                </c:pt>
                <c:pt idx="18">
                  <c:v>0.80133555926544242</c:v>
                </c:pt>
                <c:pt idx="19">
                  <c:v>0.8347245409015025</c:v>
                </c:pt>
                <c:pt idx="20">
                  <c:v>0.86811352253756258</c:v>
                </c:pt>
                <c:pt idx="21">
                  <c:v>0.90150250417362277</c:v>
                </c:pt>
                <c:pt idx="22">
                  <c:v>0.93489148580968284</c:v>
                </c:pt>
                <c:pt idx="23">
                  <c:v>0.96828046744574292</c:v>
                </c:pt>
                <c:pt idx="24">
                  <c:v>1.001669449081803</c:v>
                </c:pt>
                <c:pt idx="25">
                  <c:v>1.0350584307178632</c:v>
                </c:pt>
                <c:pt idx="26">
                  <c:v>1.0684474123539232</c:v>
                </c:pt>
                <c:pt idx="27">
                  <c:v>1.1018363939899833</c:v>
                </c:pt>
                <c:pt idx="28">
                  <c:v>1.1352253756260435</c:v>
                </c:pt>
                <c:pt idx="29">
                  <c:v>1.1686143572621035</c:v>
                </c:pt>
                <c:pt idx="30">
                  <c:v>1.2020033388981637</c:v>
                </c:pt>
                <c:pt idx="31">
                  <c:v>1.2353923205342237</c:v>
                </c:pt>
                <c:pt idx="32">
                  <c:v>1.2687813021702838</c:v>
                </c:pt>
                <c:pt idx="33">
                  <c:v>1.302170283806344</c:v>
                </c:pt>
                <c:pt idx="34">
                  <c:v>1.335559265442404</c:v>
                </c:pt>
                <c:pt idx="35">
                  <c:v>1.3689482470784642</c:v>
                </c:pt>
                <c:pt idx="36">
                  <c:v>1.4023372287145242</c:v>
                </c:pt>
              </c:numCache>
            </c:numRef>
          </c:xVal>
          <c:yVal>
            <c:numRef>
              <c:f>[9]Drop_05711_Electrostatics_water!$B$2:$B$38</c:f>
              <c:numCache>
                <c:formatCode>General</c:formatCode>
                <c:ptCount val="37"/>
                <c:pt idx="0">
                  <c:v>1.401</c:v>
                </c:pt>
                <c:pt idx="1">
                  <c:v>1.395</c:v>
                </c:pt>
                <c:pt idx="2">
                  <c:v>1.3979999999999999</c:v>
                </c:pt>
                <c:pt idx="3">
                  <c:v>1.397</c:v>
                </c:pt>
                <c:pt idx="4">
                  <c:v>1.3959999999999999</c:v>
                </c:pt>
                <c:pt idx="5">
                  <c:v>1.399</c:v>
                </c:pt>
                <c:pt idx="6">
                  <c:v>1.407</c:v>
                </c:pt>
                <c:pt idx="7">
                  <c:v>1.409</c:v>
                </c:pt>
                <c:pt idx="8">
                  <c:v>1.4119999999999999</c:v>
                </c:pt>
                <c:pt idx="9">
                  <c:v>1.4139999999999999</c:v>
                </c:pt>
                <c:pt idx="10">
                  <c:v>1.411</c:v>
                </c:pt>
                <c:pt idx="11">
                  <c:v>1.413</c:v>
                </c:pt>
                <c:pt idx="12">
                  <c:v>1.413</c:v>
                </c:pt>
                <c:pt idx="13">
                  <c:v>1.417</c:v>
                </c:pt>
                <c:pt idx="14">
                  <c:v>1.415</c:v>
                </c:pt>
                <c:pt idx="15">
                  <c:v>1.415</c:v>
                </c:pt>
                <c:pt idx="16">
                  <c:v>1.4119999999999999</c:v>
                </c:pt>
                <c:pt idx="17">
                  <c:v>1.4159999999999999</c:v>
                </c:pt>
                <c:pt idx="18">
                  <c:v>1.4139999999999999</c:v>
                </c:pt>
                <c:pt idx="19">
                  <c:v>1.413</c:v>
                </c:pt>
                <c:pt idx="20">
                  <c:v>1.419</c:v>
                </c:pt>
                <c:pt idx="21">
                  <c:v>1.411</c:v>
                </c:pt>
                <c:pt idx="22">
                  <c:v>1.4139999999999999</c:v>
                </c:pt>
                <c:pt idx="23">
                  <c:v>1.4119999999999999</c:v>
                </c:pt>
                <c:pt idx="24">
                  <c:v>1.411</c:v>
                </c:pt>
                <c:pt idx="25">
                  <c:v>1.4159999999999999</c:v>
                </c:pt>
                <c:pt idx="26">
                  <c:v>1.405</c:v>
                </c:pt>
                <c:pt idx="27">
                  <c:v>1.411</c:v>
                </c:pt>
                <c:pt idx="28">
                  <c:v>1.4019999999999999</c:v>
                </c:pt>
                <c:pt idx="29">
                  <c:v>1.4039999999999999</c:v>
                </c:pt>
                <c:pt idx="30">
                  <c:v>1.4059999999999999</c:v>
                </c:pt>
                <c:pt idx="31">
                  <c:v>1.3939999999999999</c:v>
                </c:pt>
                <c:pt idx="32">
                  <c:v>1.4019999999999999</c:v>
                </c:pt>
                <c:pt idx="33">
                  <c:v>1.4059999999999999</c:v>
                </c:pt>
                <c:pt idx="34">
                  <c:v>1.393</c:v>
                </c:pt>
                <c:pt idx="35">
                  <c:v>1.399</c:v>
                </c:pt>
                <c:pt idx="36">
                  <c:v>1.3939999999999999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F7D-41A8-AD7C-8C5B00A9851A}"/>
            </c:ext>
          </c:extLst>
        </c:ser>
        <c:ser>
          <c:idx val="1"/>
          <c:order val="1"/>
          <c:tx>
            <c:v>y position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1.6345800524934385E-2"/>
                  <c:y val="-0.4574846894138232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[9]Drop_05711_Electrostatics_water!$M$2:$M$38</c:f>
              <c:numCache>
                <c:formatCode>General</c:formatCode>
                <c:ptCount val="37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0.333889816360601</c:v>
                </c:pt>
                <c:pt idx="5">
                  <c:v>0.36727879799666113</c:v>
                </c:pt>
                <c:pt idx="6">
                  <c:v>0.40066777963272121</c:v>
                </c:pt>
                <c:pt idx="7">
                  <c:v>0.43405676126878129</c:v>
                </c:pt>
                <c:pt idx="8">
                  <c:v>0.46744574290484142</c:v>
                </c:pt>
                <c:pt idx="9">
                  <c:v>0.5008347245409015</c:v>
                </c:pt>
                <c:pt idx="10">
                  <c:v>0.53422370617696158</c:v>
                </c:pt>
                <c:pt idx="11">
                  <c:v>0.56761268781302177</c:v>
                </c:pt>
                <c:pt idx="12">
                  <c:v>0.60100166944908184</c:v>
                </c:pt>
                <c:pt idx="13">
                  <c:v>0.63439065108514192</c:v>
                </c:pt>
                <c:pt idx="14">
                  <c:v>0.667779632721202</c:v>
                </c:pt>
                <c:pt idx="15">
                  <c:v>0.70116861435726208</c:v>
                </c:pt>
                <c:pt idx="16">
                  <c:v>0.73455759599332227</c:v>
                </c:pt>
                <c:pt idx="17">
                  <c:v>0.76794657762938234</c:v>
                </c:pt>
                <c:pt idx="18">
                  <c:v>0.80133555926544242</c:v>
                </c:pt>
                <c:pt idx="19">
                  <c:v>0.8347245409015025</c:v>
                </c:pt>
                <c:pt idx="20">
                  <c:v>0.86811352253756258</c:v>
                </c:pt>
                <c:pt idx="21">
                  <c:v>0.90150250417362277</c:v>
                </c:pt>
                <c:pt idx="22">
                  <c:v>0.93489148580968284</c:v>
                </c:pt>
                <c:pt idx="23">
                  <c:v>0.96828046744574292</c:v>
                </c:pt>
                <c:pt idx="24">
                  <c:v>1.001669449081803</c:v>
                </c:pt>
                <c:pt idx="25">
                  <c:v>1.0350584307178632</c:v>
                </c:pt>
                <c:pt idx="26">
                  <c:v>1.0684474123539232</c:v>
                </c:pt>
                <c:pt idx="27">
                  <c:v>1.1018363939899833</c:v>
                </c:pt>
                <c:pt idx="28">
                  <c:v>1.1352253756260435</c:v>
                </c:pt>
                <c:pt idx="29">
                  <c:v>1.1686143572621035</c:v>
                </c:pt>
                <c:pt idx="30">
                  <c:v>1.2020033388981637</c:v>
                </c:pt>
                <c:pt idx="31">
                  <c:v>1.2353923205342237</c:v>
                </c:pt>
                <c:pt idx="32">
                  <c:v>1.2687813021702838</c:v>
                </c:pt>
                <c:pt idx="33">
                  <c:v>1.302170283806344</c:v>
                </c:pt>
                <c:pt idx="34">
                  <c:v>1.335559265442404</c:v>
                </c:pt>
                <c:pt idx="35">
                  <c:v>1.3689482470784642</c:v>
                </c:pt>
                <c:pt idx="36">
                  <c:v>1.4023372287145242</c:v>
                </c:pt>
              </c:numCache>
            </c:numRef>
          </c:xVal>
          <c:yVal>
            <c:numRef>
              <c:f>[9]Drop_05711_Electrostatics_water!$C$2:$C$38</c:f>
              <c:numCache>
                <c:formatCode>General</c:formatCode>
                <c:ptCount val="37"/>
                <c:pt idx="0">
                  <c:v>11.956</c:v>
                </c:pt>
                <c:pt idx="1">
                  <c:v>11.648999999999999</c:v>
                </c:pt>
                <c:pt idx="2">
                  <c:v>11.24</c:v>
                </c:pt>
                <c:pt idx="3">
                  <c:v>11</c:v>
                </c:pt>
                <c:pt idx="4">
                  <c:v>10.606999999999999</c:v>
                </c:pt>
                <c:pt idx="5">
                  <c:v>10.334</c:v>
                </c:pt>
                <c:pt idx="6">
                  <c:v>9.9499999999999993</c:v>
                </c:pt>
                <c:pt idx="7">
                  <c:v>9.5879999999999992</c:v>
                </c:pt>
                <c:pt idx="8">
                  <c:v>9.3140000000000001</c:v>
                </c:pt>
                <c:pt idx="9">
                  <c:v>8.9629999999999992</c:v>
                </c:pt>
                <c:pt idx="10">
                  <c:v>8.6760000000000002</c:v>
                </c:pt>
                <c:pt idx="11">
                  <c:v>8.2959999999999994</c:v>
                </c:pt>
                <c:pt idx="12">
                  <c:v>8.032</c:v>
                </c:pt>
                <c:pt idx="13">
                  <c:v>7.665</c:v>
                </c:pt>
                <c:pt idx="14">
                  <c:v>7.3559999999999999</c:v>
                </c:pt>
                <c:pt idx="15">
                  <c:v>7.0529999999999999</c:v>
                </c:pt>
                <c:pt idx="16">
                  <c:v>6.7050000000000001</c:v>
                </c:pt>
                <c:pt idx="17">
                  <c:v>6.43</c:v>
                </c:pt>
                <c:pt idx="18">
                  <c:v>6.06</c:v>
                </c:pt>
                <c:pt idx="19">
                  <c:v>5.7930000000000001</c:v>
                </c:pt>
                <c:pt idx="20">
                  <c:v>5.4370000000000003</c:v>
                </c:pt>
                <c:pt idx="21">
                  <c:v>5.1420000000000003</c:v>
                </c:pt>
                <c:pt idx="22">
                  <c:v>4.8230000000000004</c:v>
                </c:pt>
                <c:pt idx="23">
                  <c:v>4.4889999999999999</c:v>
                </c:pt>
                <c:pt idx="24">
                  <c:v>4.2240000000000002</c:v>
                </c:pt>
                <c:pt idx="25">
                  <c:v>3.863</c:v>
                </c:pt>
                <c:pt idx="26">
                  <c:v>3.5950000000000002</c:v>
                </c:pt>
                <c:pt idx="27">
                  <c:v>3.2559999999999998</c:v>
                </c:pt>
                <c:pt idx="28">
                  <c:v>3.0049999999999999</c:v>
                </c:pt>
                <c:pt idx="29">
                  <c:v>2.6549999999999998</c:v>
                </c:pt>
                <c:pt idx="30">
                  <c:v>2.387</c:v>
                </c:pt>
                <c:pt idx="31">
                  <c:v>2.1080000000000001</c:v>
                </c:pt>
                <c:pt idx="32">
                  <c:v>1.772</c:v>
                </c:pt>
                <c:pt idx="33">
                  <c:v>1.5109999999999999</c:v>
                </c:pt>
                <c:pt idx="34">
                  <c:v>1.1279999999999999</c:v>
                </c:pt>
                <c:pt idx="35">
                  <c:v>0.89200000000000002</c:v>
                </c:pt>
                <c:pt idx="36">
                  <c:v>0.60699999999999998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F7D-41A8-AD7C-8C5B00A9851A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[9]Drop_05711_Electrostatics_water!$M$2:$M$38</c:f>
              <c:numCache>
                <c:formatCode>General</c:formatCode>
                <c:ptCount val="37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0.333889816360601</c:v>
                </c:pt>
                <c:pt idx="5">
                  <c:v>0.36727879799666113</c:v>
                </c:pt>
                <c:pt idx="6">
                  <c:v>0.40066777963272121</c:v>
                </c:pt>
                <c:pt idx="7">
                  <c:v>0.43405676126878129</c:v>
                </c:pt>
                <c:pt idx="8">
                  <c:v>0.46744574290484142</c:v>
                </c:pt>
                <c:pt idx="9">
                  <c:v>0.5008347245409015</c:v>
                </c:pt>
                <c:pt idx="10">
                  <c:v>0.53422370617696158</c:v>
                </c:pt>
                <c:pt idx="11">
                  <c:v>0.56761268781302177</c:v>
                </c:pt>
                <c:pt idx="12">
                  <c:v>0.60100166944908184</c:v>
                </c:pt>
                <c:pt idx="13">
                  <c:v>0.63439065108514192</c:v>
                </c:pt>
                <c:pt idx="14">
                  <c:v>0.667779632721202</c:v>
                </c:pt>
                <c:pt idx="15">
                  <c:v>0.70116861435726208</c:v>
                </c:pt>
                <c:pt idx="16">
                  <c:v>0.73455759599332227</c:v>
                </c:pt>
                <c:pt idx="17">
                  <c:v>0.76794657762938234</c:v>
                </c:pt>
                <c:pt idx="18">
                  <c:v>0.80133555926544242</c:v>
                </c:pt>
                <c:pt idx="19">
                  <c:v>0.8347245409015025</c:v>
                </c:pt>
                <c:pt idx="20">
                  <c:v>0.86811352253756258</c:v>
                </c:pt>
                <c:pt idx="21">
                  <c:v>0.90150250417362277</c:v>
                </c:pt>
                <c:pt idx="22">
                  <c:v>0.93489148580968284</c:v>
                </c:pt>
                <c:pt idx="23">
                  <c:v>0.96828046744574292</c:v>
                </c:pt>
                <c:pt idx="24">
                  <c:v>1.001669449081803</c:v>
                </c:pt>
                <c:pt idx="25">
                  <c:v>1.0350584307178632</c:v>
                </c:pt>
                <c:pt idx="26">
                  <c:v>1.0684474123539232</c:v>
                </c:pt>
                <c:pt idx="27">
                  <c:v>1.1018363939899833</c:v>
                </c:pt>
                <c:pt idx="28">
                  <c:v>1.1352253756260435</c:v>
                </c:pt>
                <c:pt idx="29">
                  <c:v>1.1686143572621035</c:v>
                </c:pt>
                <c:pt idx="30">
                  <c:v>1.2020033388981637</c:v>
                </c:pt>
                <c:pt idx="31">
                  <c:v>1.2353923205342237</c:v>
                </c:pt>
                <c:pt idx="32">
                  <c:v>1.2687813021702838</c:v>
                </c:pt>
                <c:pt idx="33">
                  <c:v>1.302170283806344</c:v>
                </c:pt>
                <c:pt idx="34">
                  <c:v>1.335559265442404</c:v>
                </c:pt>
                <c:pt idx="35">
                  <c:v>1.3689482470784642</c:v>
                </c:pt>
                <c:pt idx="36">
                  <c:v>1.4023372287145242</c:v>
                </c:pt>
              </c:numCache>
            </c:numRef>
          </c:xVal>
          <c:yVal>
            <c:numRef>
              <c:f>[9]Drop_05711_Electrostatics_water!$I$2:$I$38</c:f>
              <c:numCache>
                <c:formatCode>General</c:formatCode>
                <c:ptCount val="37"/>
                <c:pt idx="0">
                  <c:v>1.343</c:v>
                </c:pt>
                <c:pt idx="1">
                  <c:v>1.2370000000000001</c:v>
                </c:pt>
                <c:pt idx="2">
                  <c:v>1.323</c:v>
                </c:pt>
                <c:pt idx="3">
                  <c:v>1.2350000000000001</c:v>
                </c:pt>
                <c:pt idx="4">
                  <c:v>1.05</c:v>
                </c:pt>
                <c:pt idx="5">
                  <c:v>1.109</c:v>
                </c:pt>
                <c:pt idx="6">
                  <c:v>1.196</c:v>
                </c:pt>
                <c:pt idx="7">
                  <c:v>1.2689999999999999</c:v>
                </c:pt>
                <c:pt idx="8">
                  <c:v>1.244</c:v>
                </c:pt>
                <c:pt idx="9">
                  <c:v>1.153</c:v>
                </c:pt>
                <c:pt idx="10">
                  <c:v>1.149</c:v>
                </c:pt>
                <c:pt idx="11">
                  <c:v>1.05</c:v>
                </c:pt>
                <c:pt idx="12">
                  <c:v>1.0369999999999999</c:v>
                </c:pt>
                <c:pt idx="13">
                  <c:v>1.1870000000000001</c:v>
                </c:pt>
                <c:pt idx="14">
                  <c:v>1.123</c:v>
                </c:pt>
                <c:pt idx="15">
                  <c:v>1.218</c:v>
                </c:pt>
                <c:pt idx="16">
                  <c:v>1.079</c:v>
                </c:pt>
                <c:pt idx="17">
                  <c:v>1.1100000000000001</c:v>
                </c:pt>
                <c:pt idx="18">
                  <c:v>1.073</c:v>
                </c:pt>
                <c:pt idx="19">
                  <c:v>1.0489999999999999</c:v>
                </c:pt>
                <c:pt idx="20">
                  <c:v>1.1759999999999999</c:v>
                </c:pt>
                <c:pt idx="21">
                  <c:v>1.141</c:v>
                </c:pt>
                <c:pt idx="22">
                  <c:v>1.167</c:v>
                </c:pt>
                <c:pt idx="23">
                  <c:v>1.02</c:v>
                </c:pt>
                <c:pt idx="24">
                  <c:v>1.06</c:v>
                </c:pt>
                <c:pt idx="25">
                  <c:v>1.1100000000000001</c:v>
                </c:pt>
                <c:pt idx="26">
                  <c:v>1.119</c:v>
                </c:pt>
                <c:pt idx="27">
                  <c:v>1.1379999999999999</c:v>
                </c:pt>
                <c:pt idx="28">
                  <c:v>1.208</c:v>
                </c:pt>
                <c:pt idx="29">
                  <c:v>1.1020000000000001</c:v>
                </c:pt>
                <c:pt idx="30">
                  <c:v>1.1140000000000001</c:v>
                </c:pt>
                <c:pt idx="31">
                  <c:v>1.163</c:v>
                </c:pt>
                <c:pt idx="32">
                  <c:v>1.0329999999999999</c:v>
                </c:pt>
                <c:pt idx="33">
                  <c:v>1.2869999999999999</c:v>
                </c:pt>
                <c:pt idx="34">
                  <c:v>1.0880000000000001</c:v>
                </c:pt>
                <c:pt idx="35">
                  <c:v>1.2470000000000001</c:v>
                </c:pt>
                <c:pt idx="36">
                  <c:v>1.17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F7D-41A8-AD7C-8C5B00A985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1353600"/>
        <c:axId val="580752192"/>
      </c:scatterChart>
      <c:valAx>
        <c:axId val="581353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0752192"/>
        <c:crosses val="autoZero"/>
        <c:crossBetween val="midCat"/>
      </c:valAx>
      <c:valAx>
        <c:axId val="580752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1353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position x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7488845144356958"/>
                  <c:y val="-0.1427395013123359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[10]Drop_05710_Electrostatics_water!$M$2:$M$52</c:f>
              <c:numCache>
                <c:formatCode>General</c:formatCode>
                <c:ptCount val="51"/>
                <c:pt idx="0">
                  <c:v>0.13355592654424039</c:v>
                </c:pt>
                <c:pt idx="1">
                  <c:v>0.1669449081803005</c:v>
                </c:pt>
                <c:pt idx="2">
                  <c:v>0.20033388981636061</c:v>
                </c:pt>
                <c:pt idx="3">
                  <c:v>0.23372287145242071</c:v>
                </c:pt>
                <c:pt idx="4">
                  <c:v>0.26711185308848079</c:v>
                </c:pt>
                <c:pt idx="5">
                  <c:v>0.30050083472454092</c:v>
                </c:pt>
                <c:pt idx="6">
                  <c:v>0.333889816360601</c:v>
                </c:pt>
                <c:pt idx="7">
                  <c:v>0.36727879799666113</c:v>
                </c:pt>
                <c:pt idx="8">
                  <c:v>0.40066777963272121</c:v>
                </c:pt>
                <c:pt idx="9">
                  <c:v>0.43405676126878129</c:v>
                </c:pt>
                <c:pt idx="10">
                  <c:v>0.46744574290484142</c:v>
                </c:pt>
                <c:pt idx="11">
                  <c:v>0.5008347245409015</c:v>
                </c:pt>
                <c:pt idx="12">
                  <c:v>0.53422370617696158</c:v>
                </c:pt>
                <c:pt idx="13">
                  <c:v>0.56761268781302177</c:v>
                </c:pt>
                <c:pt idx="14">
                  <c:v>0.60100166944908184</c:v>
                </c:pt>
                <c:pt idx="15">
                  <c:v>0.63439065108514192</c:v>
                </c:pt>
                <c:pt idx="16">
                  <c:v>0.667779632721202</c:v>
                </c:pt>
                <c:pt idx="17">
                  <c:v>0.70116861435726208</c:v>
                </c:pt>
                <c:pt idx="18">
                  <c:v>0.73455759599332227</c:v>
                </c:pt>
                <c:pt idx="19">
                  <c:v>0.76794657762938234</c:v>
                </c:pt>
                <c:pt idx="20">
                  <c:v>0.80133555926544242</c:v>
                </c:pt>
                <c:pt idx="21">
                  <c:v>0.8347245409015025</c:v>
                </c:pt>
                <c:pt idx="22">
                  <c:v>0.86811352253756258</c:v>
                </c:pt>
                <c:pt idx="23">
                  <c:v>0.90150250417362277</c:v>
                </c:pt>
                <c:pt idx="24">
                  <c:v>0.93489148580968284</c:v>
                </c:pt>
                <c:pt idx="25">
                  <c:v>0.96828046744574292</c:v>
                </c:pt>
                <c:pt idx="26">
                  <c:v>1.001669449081803</c:v>
                </c:pt>
                <c:pt idx="27">
                  <c:v>1.0350584307178632</c:v>
                </c:pt>
                <c:pt idx="28">
                  <c:v>1.0684474123539232</c:v>
                </c:pt>
                <c:pt idx="29">
                  <c:v>1.1018363939899833</c:v>
                </c:pt>
                <c:pt idx="30">
                  <c:v>1.1352253756260435</c:v>
                </c:pt>
                <c:pt idx="31">
                  <c:v>1.1686143572621035</c:v>
                </c:pt>
                <c:pt idx="32">
                  <c:v>1.2020033388981637</c:v>
                </c:pt>
                <c:pt idx="33">
                  <c:v>1.2353923205342237</c:v>
                </c:pt>
                <c:pt idx="34">
                  <c:v>1.2687813021702838</c:v>
                </c:pt>
                <c:pt idx="35">
                  <c:v>1.302170283806344</c:v>
                </c:pt>
                <c:pt idx="36">
                  <c:v>1.335559265442404</c:v>
                </c:pt>
                <c:pt idx="37">
                  <c:v>1.3689482470784642</c:v>
                </c:pt>
                <c:pt idx="38">
                  <c:v>1.4023372287145242</c:v>
                </c:pt>
                <c:pt idx="39">
                  <c:v>1.4357262103505843</c:v>
                </c:pt>
                <c:pt idx="40">
                  <c:v>1.4691151919866445</c:v>
                </c:pt>
                <c:pt idx="41">
                  <c:v>1.5025041736227045</c:v>
                </c:pt>
                <c:pt idx="42">
                  <c:v>1.5358931552587647</c:v>
                </c:pt>
                <c:pt idx="43">
                  <c:v>1.5692821368948247</c:v>
                </c:pt>
                <c:pt idx="44">
                  <c:v>1.6026711185308848</c:v>
                </c:pt>
                <c:pt idx="45">
                  <c:v>1.636060100166945</c:v>
                </c:pt>
                <c:pt idx="46">
                  <c:v>1.669449081803005</c:v>
                </c:pt>
                <c:pt idx="47">
                  <c:v>1.7028380634390652</c:v>
                </c:pt>
                <c:pt idx="48">
                  <c:v>1.7362270450751252</c:v>
                </c:pt>
                <c:pt idx="49">
                  <c:v>1.7696160267111853</c:v>
                </c:pt>
                <c:pt idx="50">
                  <c:v>1.8030050083472455</c:v>
                </c:pt>
              </c:numCache>
            </c:numRef>
          </c:xVal>
          <c:yVal>
            <c:numRef>
              <c:f>[10]Drop_05710_Electrostatics_water!$B$2:$B$52</c:f>
              <c:numCache>
                <c:formatCode>General</c:formatCode>
                <c:ptCount val="51"/>
                <c:pt idx="0">
                  <c:v>1.5740000000000001</c:v>
                </c:pt>
                <c:pt idx="1">
                  <c:v>1.6080000000000001</c:v>
                </c:pt>
                <c:pt idx="2">
                  <c:v>1.57</c:v>
                </c:pt>
                <c:pt idx="3">
                  <c:v>1.5720000000000001</c:v>
                </c:pt>
                <c:pt idx="4">
                  <c:v>1.57</c:v>
                </c:pt>
                <c:pt idx="5">
                  <c:v>1.5629999999999999</c:v>
                </c:pt>
                <c:pt idx="6">
                  <c:v>1.579</c:v>
                </c:pt>
                <c:pt idx="7">
                  <c:v>1.573</c:v>
                </c:pt>
                <c:pt idx="8">
                  <c:v>1.577</c:v>
                </c:pt>
                <c:pt idx="9">
                  <c:v>1.5509999999999999</c:v>
                </c:pt>
                <c:pt idx="10">
                  <c:v>1.5489999999999999</c:v>
                </c:pt>
                <c:pt idx="11">
                  <c:v>1.5329999999999999</c:v>
                </c:pt>
                <c:pt idx="12">
                  <c:v>1.5249999999999999</c:v>
                </c:pt>
                <c:pt idx="13">
                  <c:v>1.514</c:v>
                </c:pt>
                <c:pt idx="14">
                  <c:v>1.4970000000000001</c:v>
                </c:pt>
                <c:pt idx="15">
                  <c:v>1.484</c:v>
                </c:pt>
                <c:pt idx="16">
                  <c:v>1.4650000000000001</c:v>
                </c:pt>
                <c:pt idx="17">
                  <c:v>1.4470000000000001</c:v>
                </c:pt>
                <c:pt idx="18">
                  <c:v>1.4339999999999999</c:v>
                </c:pt>
                <c:pt idx="19">
                  <c:v>1.4119999999999999</c:v>
                </c:pt>
                <c:pt idx="20">
                  <c:v>1.39</c:v>
                </c:pt>
                <c:pt idx="21">
                  <c:v>1.3740000000000001</c:v>
                </c:pt>
                <c:pt idx="22">
                  <c:v>1.353</c:v>
                </c:pt>
                <c:pt idx="23">
                  <c:v>1.327</c:v>
                </c:pt>
                <c:pt idx="24">
                  <c:v>1.3029999999999999</c:v>
                </c:pt>
                <c:pt idx="25">
                  <c:v>1.2789999999999999</c:v>
                </c:pt>
                <c:pt idx="26">
                  <c:v>1.242</c:v>
                </c:pt>
                <c:pt idx="27">
                  <c:v>1.214</c:v>
                </c:pt>
                <c:pt idx="28">
                  <c:v>1.1839999999999999</c:v>
                </c:pt>
                <c:pt idx="29">
                  <c:v>1.151</c:v>
                </c:pt>
                <c:pt idx="30">
                  <c:v>1.1180000000000001</c:v>
                </c:pt>
                <c:pt idx="31">
                  <c:v>1.0840000000000001</c:v>
                </c:pt>
                <c:pt idx="32">
                  <c:v>1.048</c:v>
                </c:pt>
                <c:pt idx="33">
                  <c:v>1.014</c:v>
                </c:pt>
                <c:pt idx="34">
                  <c:v>0.97399999999999998</c:v>
                </c:pt>
                <c:pt idx="35">
                  <c:v>0.93600000000000005</c:v>
                </c:pt>
                <c:pt idx="36">
                  <c:v>0.91500000000000004</c:v>
                </c:pt>
                <c:pt idx="37">
                  <c:v>0.871</c:v>
                </c:pt>
                <c:pt idx="38">
                  <c:v>0.82899999999999996</c:v>
                </c:pt>
                <c:pt idx="39">
                  <c:v>0.78600000000000003</c:v>
                </c:pt>
                <c:pt idx="40">
                  <c:v>0.74</c:v>
                </c:pt>
                <c:pt idx="41">
                  <c:v>0.69699999999999995</c:v>
                </c:pt>
                <c:pt idx="42">
                  <c:v>0.63600000000000001</c:v>
                </c:pt>
                <c:pt idx="43">
                  <c:v>0.59099999999999997</c:v>
                </c:pt>
                <c:pt idx="44">
                  <c:v>0.55300000000000005</c:v>
                </c:pt>
                <c:pt idx="45">
                  <c:v>0.5</c:v>
                </c:pt>
                <c:pt idx="46">
                  <c:v>0.44700000000000001</c:v>
                </c:pt>
                <c:pt idx="47">
                  <c:v>0.40600000000000003</c:v>
                </c:pt>
                <c:pt idx="48">
                  <c:v>0.35</c:v>
                </c:pt>
                <c:pt idx="49">
                  <c:v>0.30099999999999999</c:v>
                </c:pt>
                <c:pt idx="50">
                  <c:v>0.252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0F2-452D-A9CB-3F1D7DDDDC2A}"/>
            </c:ext>
          </c:extLst>
        </c:ser>
        <c:ser>
          <c:idx val="1"/>
          <c:order val="1"/>
          <c:tx>
            <c:v>position y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9.3110673665791774E-2"/>
                  <c:y val="-0.4941520851560221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[10]Drop_05710_Electrostatics_water!$M$2:$M$52</c:f>
              <c:numCache>
                <c:formatCode>General</c:formatCode>
                <c:ptCount val="51"/>
                <c:pt idx="0">
                  <c:v>0.13355592654424039</c:v>
                </c:pt>
                <c:pt idx="1">
                  <c:v>0.1669449081803005</c:v>
                </c:pt>
                <c:pt idx="2">
                  <c:v>0.20033388981636061</c:v>
                </c:pt>
                <c:pt idx="3">
                  <c:v>0.23372287145242071</c:v>
                </c:pt>
                <c:pt idx="4">
                  <c:v>0.26711185308848079</c:v>
                </c:pt>
                <c:pt idx="5">
                  <c:v>0.30050083472454092</c:v>
                </c:pt>
                <c:pt idx="6">
                  <c:v>0.333889816360601</c:v>
                </c:pt>
                <c:pt idx="7">
                  <c:v>0.36727879799666113</c:v>
                </c:pt>
                <c:pt idx="8">
                  <c:v>0.40066777963272121</c:v>
                </c:pt>
                <c:pt idx="9">
                  <c:v>0.43405676126878129</c:v>
                </c:pt>
                <c:pt idx="10">
                  <c:v>0.46744574290484142</c:v>
                </c:pt>
                <c:pt idx="11">
                  <c:v>0.5008347245409015</c:v>
                </c:pt>
                <c:pt idx="12">
                  <c:v>0.53422370617696158</c:v>
                </c:pt>
                <c:pt idx="13">
                  <c:v>0.56761268781302177</c:v>
                </c:pt>
                <c:pt idx="14">
                  <c:v>0.60100166944908184</c:v>
                </c:pt>
                <c:pt idx="15">
                  <c:v>0.63439065108514192</c:v>
                </c:pt>
                <c:pt idx="16">
                  <c:v>0.667779632721202</c:v>
                </c:pt>
                <c:pt idx="17">
                  <c:v>0.70116861435726208</c:v>
                </c:pt>
                <c:pt idx="18">
                  <c:v>0.73455759599332227</c:v>
                </c:pt>
                <c:pt idx="19">
                  <c:v>0.76794657762938234</c:v>
                </c:pt>
                <c:pt idx="20">
                  <c:v>0.80133555926544242</c:v>
                </c:pt>
                <c:pt idx="21">
                  <c:v>0.8347245409015025</c:v>
                </c:pt>
                <c:pt idx="22">
                  <c:v>0.86811352253756258</c:v>
                </c:pt>
                <c:pt idx="23">
                  <c:v>0.90150250417362277</c:v>
                </c:pt>
                <c:pt idx="24">
                  <c:v>0.93489148580968284</c:v>
                </c:pt>
                <c:pt idx="25">
                  <c:v>0.96828046744574292</c:v>
                </c:pt>
                <c:pt idx="26">
                  <c:v>1.001669449081803</c:v>
                </c:pt>
                <c:pt idx="27">
                  <c:v>1.0350584307178632</c:v>
                </c:pt>
                <c:pt idx="28">
                  <c:v>1.0684474123539232</c:v>
                </c:pt>
                <c:pt idx="29">
                  <c:v>1.1018363939899833</c:v>
                </c:pt>
                <c:pt idx="30">
                  <c:v>1.1352253756260435</c:v>
                </c:pt>
                <c:pt idx="31">
                  <c:v>1.1686143572621035</c:v>
                </c:pt>
                <c:pt idx="32">
                  <c:v>1.2020033388981637</c:v>
                </c:pt>
                <c:pt idx="33">
                  <c:v>1.2353923205342237</c:v>
                </c:pt>
                <c:pt idx="34">
                  <c:v>1.2687813021702838</c:v>
                </c:pt>
                <c:pt idx="35">
                  <c:v>1.302170283806344</c:v>
                </c:pt>
                <c:pt idx="36">
                  <c:v>1.335559265442404</c:v>
                </c:pt>
                <c:pt idx="37">
                  <c:v>1.3689482470784642</c:v>
                </c:pt>
                <c:pt idx="38">
                  <c:v>1.4023372287145242</c:v>
                </c:pt>
                <c:pt idx="39">
                  <c:v>1.4357262103505843</c:v>
                </c:pt>
                <c:pt idx="40">
                  <c:v>1.4691151919866445</c:v>
                </c:pt>
                <c:pt idx="41">
                  <c:v>1.5025041736227045</c:v>
                </c:pt>
                <c:pt idx="42">
                  <c:v>1.5358931552587647</c:v>
                </c:pt>
                <c:pt idx="43">
                  <c:v>1.5692821368948247</c:v>
                </c:pt>
                <c:pt idx="44">
                  <c:v>1.6026711185308848</c:v>
                </c:pt>
                <c:pt idx="45">
                  <c:v>1.636060100166945</c:v>
                </c:pt>
                <c:pt idx="46">
                  <c:v>1.669449081803005</c:v>
                </c:pt>
                <c:pt idx="47">
                  <c:v>1.7028380634390652</c:v>
                </c:pt>
                <c:pt idx="48">
                  <c:v>1.7362270450751252</c:v>
                </c:pt>
                <c:pt idx="49">
                  <c:v>1.7696160267111853</c:v>
                </c:pt>
                <c:pt idx="50">
                  <c:v>1.8030050083472455</c:v>
                </c:pt>
              </c:numCache>
            </c:numRef>
          </c:xVal>
          <c:yVal>
            <c:numRef>
              <c:f>[10]Drop_05710_Electrostatics_water!$C$2:$C$52</c:f>
              <c:numCache>
                <c:formatCode>General</c:formatCode>
                <c:ptCount val="51"/>
                <c:pt idx="0">
                  <c:v>12.081</c:v>
                </c:pt>
                <c:pt idx="1">
                  <c:v>11.898999999999999</c:v>
                </c:pt>
                <c:pt idx="2">
                  <c:v>11.651999999999999</c:v>
                </c:pt>
                <c:pt idx="3">
                  <c:v>11.404</c:v>
                </c:pt>
                <c:pt idx="4">
                  <c:v>11.179</c:v>
                </c:pt>
                <c:pt idx="5">
                  <c:v>10.904999999999999</c:v>
                </c:pt>
                <c:pt idx="6">
                  <c:v>10.680999999999999</c:v>
                </c:pt>
                <c:pt idx="7">
                  <c:v>10.477</c:v>
                </c:pt>
                <c:pt idx="8">
                  <c:v>10.226000000000001</c:v>
                </c:pt>
                <c:pt idx="9">
                  <c:v>9.9890000000000008</c:v>
                </c:pt>
                <c:pt idx="10">
                  <c:v>9.7639999999999993</c:v>
                </c:pt>
                <c:pt idx="11">
                  <c:v>9.5079999999999991</c:v>
                </c:pt>
                <c:pt idx="12">
                  <c:v>9.3070000000000004</c:v>
                </c:pt>
                <c:pt idx="13">
                  <c:v>9.0649999999999995</c:v>
                </c:pt>
                <c:pt idx="14">
                  <c:v>8.8420000000000005</c:v>
                </c:pt>
                <c:pt idx="15">
                  <c:v>8.6210000000000004</c:v>
                </c:pt>
                <c:pt idx="16">
                  <c:v>8.3919999999999995</c:v>
                </c:pt>
                <c:pt idx="17">
                  <c:v>8.1690000000000005</c:v>
                </c:pt>
                <c:pt idx="18">
                  <c:v>7.93</c:v>
                </c:pt>
                <c:pt idx="19">
                  <c:v>7.718</c:v>
                </c:pt>
                <c:pt idx="20">
                  <c:v>7.5019999999999998</c:v>
                </c:pt>
                <c:pt idx="21">
                  <c:v>7.2670000000000003</c:v>
                </c:pt>
                <c:pt idx="22">
                  <c:v>7.0490000000000004</c:v>
                </c:pt>
                <c:pt idx="23">
                  <c:v>6.827</c:v>
                </c:pt>
                <c:pt idx="24">
                  <c:v>6.617</c:v>
                </c:pt>
                <c:pt idx="25">
                  <c:v>6.3979999999999997</c:v>
                </c:pt>
                <c:pt idx="26">
                  <c:v>6.1760000000000002</c:v>
                </c:pt>
                <c:pt idx="27">
                  <c:v>5.9560000000000004</c:v>
                </c:pt>
                <c:pt idx="28">
                  <c:v>5.7380000000000004</c:v>
                </c:pt>
                <c:pt idx="29">
                  <c:v>5.516</c:v>
                </c:pt>
                <c:pt idx="30">
                  <c:v>5.3</c:v>
                </c:pt>
                <c:pt idx="31">
                  <c:v>5.08</c:v>
                </c:pt>
                <c:pt idx="32">
                  <c:v>4.8630000000000004</c:v>
                </c:pt>
                <c:pt idx="33">
                  <c:v>4.6449999999999996</c:v>
                </c:pt>
                <c:pt idx="34">
                  <c:v>4.4219999999999997</c:v>
                </c:pt>
                <c:pt idx="35">
                  <c:v>4.2069999999999999</c:v>
                </c:pt>
                <c:pt idx="36">
                  <c:v>4.0199999999999996</c:v>
                </c:pt>
                <c:pt idx="37">
                  <c:v>3.8050000000000002</c:v>
                </c:pt>
                <c:pt idx="38">
                  <c:v>3.5880000000000001</c:v>
                </c:pt>
                <c:pt idx="39">
                  <c:v>3.3730000000000002</c:v>
                </c:pt>
                <c:pt idx="40">
                  <c:v>3.157</c:v>
                </c:pt>
                <c:pt idx="41">
                  <c:v>2.9409999999999998</c:v>
                </c:pt>
                <c:pt idx="42">
                  <c:v>2.6930000000000001</c:v>
                </c:pt>
                <c:pt idx="43">
                  <c:v>2.4809999999999999</c:v>
                </c:pt>
                <c:pt idx="44">
                  <c:v>2.3029999999999999</c:v>
                </c:pt>
                <c:pt idx="45">
                  <c:v>2.0880000000000001</c:v>
                </c:pt>
                <c:pt idx="46">
                  <c:v>1.87</c:v>
                </c:pt>
                <c:pt idx="47">
                  <c:v>1.669</c:v>
                </c:pt>
                <c:pt idx="48">
                  <c:v>1.458</c:v>
                </c:pt>
                <c:pt idx="49">
                  <c:v>1.2470000000000001</c:v>
                </c:pt>
                <c:pt idx="50">
                  <c:v>1.032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0F2-452D-A9CB-3F1D7DDDDC2A}"/>
            </c:ext>
          </c:extLst>
        </c:ser>
        <c:ser>
          <c:idx val="2"/>
          <c:order val="2"/>
          <c:tx>
            <c:v>AR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[10]Drop_05710_Electrostatics_water!$M$2:$M$52</c:f>
              <c:numCache>
                <c:formatCode>General</c:formatCode>
                <c:ptCount val="51"/>
                <c:pt idx="0">
                  <c:v>0.13355592654424039</c:v>
                </c:pt>
                <c:pt idx="1">
                  <c:v>0.1669449081803005</c:v>
                </c:pt>
                <c:pt idx="2">
                  <c:v>0.20033388981636061</c:v>
                </c:pt>
                <c:pt idx="3">
                  <c:v>0.23372287145242071</c:v>
                </c:pt>
                <c:pt idx="4">
                  <c:v>0.26711185308848079</c:v>
                </c:pt>
                <c:pt idx="5">
                  <c:v>0.30050083472454092</c:v>
                </c:pt>
                <c:pt idx="6">
                  <c:v>0.333889816360601</c:v>
                </c:pt>
                <c:pt idx="7">
                  <c:v>0.36727879799666113</c:v>
                </c:pt>
                <c:pt idx="8">
                  <c:v>0.40066777963272121</c:v>
                </c:pt>
                <c:pt idx="9">
                  <c:v>0.43405676126878129</c:v>
                </c:pt>
                <c:pt idx="10">
                  <c:v>0.46744574290484142</c:v>
                </c:pt>
                <c:pt idx="11">
                  <c:v>0.5008347245409015</c:v>
                </c:pt>
                <c:pt idx="12">
                  <c:v>0.53422370617696158</c:v>
                </c:pt>
                <c:pt idx="13">
                  <c:v>0.56761268781302177</c:v>
                </c:pt>
                <c:pt idx="14">
                  <c:v>0.60100166944908184</c:v>
                </c:pt>
                <c:pt idx="15">
                  <c:v>0.63439065108514192</c:v>
                </c:pt>
                <c:pt idx="16">
                  <c:v>0.667779632721202</c:v>
                </c:pt>
                <c:pt idx="17">
                  <c:v>0.70116861435726208</c:v>
                </c:pt>
                <c:pt idx="18">
                  <c:v>0.73455759599332227</c:v>
                </c:pt>
                <c:pt idx="19">
                  <c:v>0.76794657762938234</c:v>
                </c:pt>
                <c:pt idx="20">
                  <c:v>0.80133555926544242</c:v>
                </c:pt>
                <c:pt idx="21">
                  <c:v>0.8347245409015025</c:v>
                </c:pt>
                <c:pt idx="22">
                  <c:v>0.86811352253756258</c:v>
                </c:pt>
                <c:pt idx="23">
                  <c:v>0.90150250417362277</c:v>
                </c:pt>
                <c:pt idx="24">
                  <c:v>0.93489148580968284</c:v>
                </c:pt>
                <c:pt idx="25">
                  <c:v>0.96828046744574292</c:v>
                </c:pt>
                <c:pt idx="26">
                  <c:v>1.001669449081803</c:v>
                </c:pt>
                <c:pt idx="27">
                  <c:v>1.0350584307178632</c:v>
                </c:pt>
                <c:pt idx="28">
                  <c:v>1.0684474123539232</c:v>
                </c:pt>
                <c:pt idx="29">
                  <c:v>1.1018363939899833</c:v>
                </c:pt>
                <c:pt idx="30">
                  <c:v>1.1352253756260435</c:v>
                </c:pt>
                <c:pt idx="31">
                  <c:v>1.1686143572621035</c:v>
                </c:pt>
                <c:pt idx="32">
                  <c:v>1.2020033388981637</c:v>
                </c:pt>
                <c:pt idx="33">
                  <c:v>1.2353923205342237</c:v>
                </c:pt>
                <c:pt idx="34">
                  <c:v>1.2687813021702838</c:v>
                </c:pt>
                <c:pt idx="35">
                  <c:v>1.302170283806344</c:v>
                </c:pt>
                <c:pt idx="36">
                  <c:v>1.335559265442404</c:v>
                </c:pt>
                <c:pt idx="37">
                  <c:v>1.3689482470784642</c:v>
                </c:pt>
                <c:pt idx="38">
                  <c:v>1.4023372287145242</c:v>
                </c:pt>
                <c:pt idx="39">
                  <c:v>1.4357262103505843</c:v>
                </c:pt>
                <c:pt idx="40">
                  <c:v>1.4691151919866445</c:v>
                </c:pt>
                <c:pt idx="41">
                  <c:v>1.5025041736227045</c:v>
                </c:pt>
                <c:pt idx="42">
                  <c:v>1.5358931552587647</c:v>
                </c:pt>
                <c:pt idx="43">
                  <c:v>1.5692821368948247</c:v>
                </c:pt>
                <c:pt idx="44">
                  <c:v>1.6026711185308848</c:v>
                </c:pt>
                <c:pt idx="45">
                  <c:v>1.636060100166945</c:v>
                </c:pt>
                <c:pt idx="46">
                  <c:v>1.669449081803005</c:v>
                </c:pt>
                <c:pt idx="47">
                  <c:v>1.7028380634390652</c:v>
                </c:pt>
                <c:pt idx="48">
                  <c:v>1.7362270450751252</c:v>
                </c:pt>
                <c:pt idx="49">
                  <c:v>1.7696160267111853</c:v>
                </c:pt>
                <c:pt idx="50">
                  <c:v>1.8030050083472455</c:v>
                </c:pt>
              </c:numCache>
            </c:numRef>
          </c:xVal>
          <c:yVal>
            <c:numRef>
              <c:f>[10]Drop_05710_Electrostatics_water!$I$2:$I$52</c:f>
              <c:numCache>
                <c:formatCode>General</c:formatCode>
                <c:ptCount val="51"/>
                <c:pt idx="0">
                  <c:v>1.105</c:v>
                </c:pt>
                <c:pt idx="1">
                  <c:v>1.1379999999999999</c:v>
                </c:pt>
                <c:pt idx="2">
                  <c:v>1.121</c:v>
                </c:pt>
                <c:pt idx="3">
                  <c:v>1.085</c:v>
                </c:pt>
                <c:pt idx="4">
                  <c:v>1.1439999999999999</c:v>
                </c:pt>
                <c:pt idx="5">
                  <c:v>1.0529999999999999</c:v>
                </c:pt>
                <c:pt idx="6">
                  <c:v>1.0820000000000001</c:v>
                </c:pt>
                <c:pt idx="7">
                  <c:v>1.087</c:v>
                </c:pt>
                <c:pt idx="8">
                  <c:v>1.018</c:v>
                </c:pt>
                <c:pt idx="9">
                  <c:v>1.0820000000000001</c:v>
                </c:pt>
                <c:pt idx="10">
                  <c:v>1.0329999999999999</c:v>
                </c:pt>
                <c:pt idx="11">
                  <c:v>1.054</c:v>
                </c:pt>
                <c:pt idx="12">
                  <c:v>1.0720000000000001</c:v>
                </c:pt>
                <c:pt idx="13">
                  <c:v>1.0429999999999999</c:v>
                </c:pt>
                <c:pt idx="14">
                  <c:v>1.0489999999999999</c:v>
                </c:pt>
                <c:pt idx="15">
                  <c:v>1.0489999999999999</c:v>
                </c:pt>
                <c:pt idx="16">
                  <c:v>1.026</c:v>
                </c:pt>
                <c:pt idx="17">
                  <c:v>1.054</c:v>
                </c:pt>
                <c:pt idx="18">
                  <c:v>1.069</c:v>
                </c:pt>
                <c:pt idx="19">
                  <c:v>1.036</c:v>
                </c:pt>
                <c:pt idx="20">
                  <c:v>1.0569999999999999</c:v>
                </c:pt>
                <c:pt idx="21">
                  <c:v>1.0620000000000001</c:v>
                </c:pt>
                <c:pt idx="22">
                  <c:v>1.0680000000000001</c:v>
                </c:pt>
                <c:pt idx="23">
                  <c:v>1.081</c:v>
                </c:pt>
                <c:pt idx="24">
                  <c:v>1.054</c:v>
                </c:pt>
                <c:pt idx="25">
                  <c:v>1.0760000000000001</c:v>
                </c:pt>
                <c:pt idx="26">
                  <c:v>1.05</c:v>
                </c:pt>
                <c:pt idx="27">
                  <c:v>1.048</c:v>
                </c:pt>
                <c:pt idx="28">
                  <c:v>1.036</c:v>
                </c:pt>
                <c:pt idx="29">
                  <c:v>1.05</c:v>
                </c:pt>
                <c:pt idx="30">
                  <c:v>1.0409999999999999</c:v>
                </c:pt>
                <c:pt idx="31">
                  <c:v>1.0640000000000001</c:v>
                </c:pt>
                <c:pt idx="32">
                  <c:v>1.0409999999999999</c:v>
                </c:pt>
                <c:pt idx="33">
                  <c:v>1.0189999999999999</c:v>
                </c:pt>
                <c:pt idx="34">
                  <c:v>1.036</c:v>
                </c:pt>
                <c:pt idx="35">
                  <c:v>1.044</c:v>
                </c:pt>
                <c:pt idx="36">
                  <c:v>1.121</c:v>
                </c:pt>
                <c:pt idx="37">
                  <c:v>1.121</c:v>
                </c:pt>
                <c:pt idx="38">
                  <c:v>1.083</c:v>
                </c:pt>
                <c:pt idx="39">
                  <c:v>1.093</c:v>
                </c:pt>
                <c:pt idx="40">
                  <c:v>1.0649999999999999</c:v>
                </c:pt>
                <c:pt idx="41">
                  <c:v>1.07</c:v>
                </c:pt>
                <c:pt idx="42">
                  <c:v>1.0109999999999999</c:v>
                </c:pt>
                <c:pt idx="43">
                  <c:v>1.02</c:v>
                </c:pt>
                <c:pt idx="44">
                  <c:v>1.1100000000000001</c:v>
                </c:pt>
                <c:pt idx="45">
                  <c:v>1.0940000000000001</c:v>
                </c:pt>
                <c:pt idx="46">
                  <c:v>1.069</c:v>
                </c:pt>
                <c:pt idx="47">
                  <c:v>1.1120000000000001</c:v>
                </c:pt>
                <c:pt idx="48">
                  <c:v>1.1100000000000001</c:v>
                </c:pt>
                <c:pt idx="49">
                  <c:v>1.1339999999999999</c:v>
                </c:pt>
                <c:pt idx="50">
                  <c:v>1.115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0F2-452D-A9CB-3F1D7DDDDC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0041000"/>
        <c:axId val="580041984"/>
      </c:scatterChart>
      <c:valAx>
        <c:axId val="5800410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0041984"/>
        <c:crosses val="autoZero"/>
        <c:crossBetween val="midCat"/>
      </c:valAx>
      <c:valAx>
        <c:axId val="580041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00410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position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22292563429571305"/>
                  <c:y val="-0.140991907261592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[11]Drop_05709_Electrostatics_water!$M$2:$M$41</c:f>
              <c:numCache>
                <c:formatCode>General</c:formatCode>
                <c:ptCount val="40"/>
                <c:pt idx="0">
                  <c:v>0.23372287145242071</c:v>
                </c:pt>
                <c:pt idx="1">
                  <c:v>0.26711185308848079</c:v>
                </c:pt>
                <c:pt idx="2">
                  <c:v>0.30050083472454092</c:v>
                </c:pt>
                <c:pt idx="3">
                  <c:v>0.333889816360601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0.70116861435726208</c:v>
                </c:pt>
                <c:pt idx="15">
                  <c:v>0.73455759599332227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0.90150250417362277</c:v>
                </c:pt>
                <c:pt idx="21">
                  <c:v>0.93489148580968284</c:v>
                </c:pt>
                <c:pt idx="22">
                  <c:v>0.96828046744574292</c:v>
                </c:pt>
                <c:pt idx="23">
                  <c:v>1.001669449081803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1.1686143572621035</c:v>
                </c:pt>
                <c:pt idx="29">
                  <c:v>1.2020033388981637</c:v>
                </c:pt>
                <c:pt idx="30">
                  <c:v>1.2353923205342237</c:v>
                </c:pt>
                <c:pt idx="31">
                  <c:v>1.2687813021702838</c:v>
                </c:pt>
                <c:pt idx="32">
                  <c:v>1.302170283806344</c:v>
                </c:pt>
                <c:pt idx="33">
                  <c:v>1.335559265442404</c:v>
                </c:pt>
                <c:pt idx="34">
                  <c:v>1.3689482470784642</c:v>
                </c:pt>
                <c:pt idx="35">
                  <c:v>1.4023372287145242</c:v>
                </c:pt>
                <c:pt idx="36">
                  <c:v>1.4357262103505843</c:v>
                </c:pt>
                <c:pt idx="37">
                  <c:v>1.4691151919866445</c:v>
                </c:pt>
                <c:pt idx="38">
                  <c:v>1.5025041736227045</c:v>
                </c:pt>
                <c:pt idx="39">
                  <c:v>1.5358931552587647</c:v>
                </c:pt>
              </c:numCache>
            </c:numRef>
          </c:xVal>
          <c:yVal>
            <c:numRef>
              <c:f>[11]Drop_05709_Electrostatics_water!$B$2:$B$41</c:f>
              <c:numCache>
                <c:formatCode>General</c:formatCode>
                <c:ptCount val="40"/>
                <c:pt idx="0">
                  <c:v>1.377</c:v>
                </c:pt>
                <c:pt idx="1">
                  <c:v>1.389</c:v>
                </c:pt>
                <c:pt idx="2">
                  <c:v>1.39</c:v>
                </c:pt>
                <c:pt idx="3">
                  <c:v>1.4039999999999999</c:v>
                </c:pt>
                <c:pt idx="4">
                  <c:v>1.4079999999999999</c:v>
                </c:pt>
                <c:pt idx="5">
                  <c:v>1.4119999999999999</c:v>
                </c:pt>
                <c:pt idx="6">
                  <c:v>1.415</c:v>
                </c:pt>
                <c:pt idx="7">
                  <c:v>1.4179999999999999</c:v>
                </c:pt>
                <c:pt idx="8">
                  <c:v>1.4139999999999999</c:v>
                </c:pt>
                <c:pt idx="9">
                  <c:v>1.41</c:v>
                </c:pt>
                <c:pt idx="10">
                  <c:v>1.413</c:v>
                </c:pt>
                <c:pt idx="11">
                  <c:v>1.393</c:v>
                </c:pt>
                <c:pt idx="12">
                  <c:v>1.3839999999999999</c:v>
                </c:pt>
                <c:pt idx="13">
                  <c:v>1.363</c:v>
                </c:pt>
                <c:pt idx="14">
                  <c:v>1.3440000000000001</c:v>
                </c:pt>
                <c:pt idx="15">
                  <c:v>1.3260000000000001</c:v>
                </c:pt>
                <c:pt idx="16">
                  <c:v>1.296</c:v>
                </c:pt>
                <c:pt idx="17">
                  <c:v>1.286</c:v>
                </c:pt>
                <c:pt idx="18">
                  <c:v>1.2629999999999999</c:v>
                </c:pt>
                <c:pt idx="19">
                  <c:v>1.238</c:v>
                </c:pt>
                <c:pt idx="20">
                  <c:v>1.2150000000000001</c:v>
                </c:pt>
                <c:pt idx="21">
                  <c:v>1.177</c:v>
                </c:pt>
                <c:pt idx="22">
                  <c:v>1.141</c:v>
                </c:pt>
                <c:pt idx="23">
                  <c:v>1.099</c:v>
                </c:pt>
                <c:pt idx="24">
                  <c:v>1.0629999999999999</c:v>
                </c:pt>
                <c:pt idx="25">
                  <c:v>1.0229999999999999</c:v>
                </c:pt>
                <c:pt idx="26">
                  <c:v>0.97499999999999998</c:v>
                </c:pt>
                <c:pt idx="27">
                  <c:v>0.92600000000000005</c:v>
                </c:pt>
                <c:pt idx="28">
                  <c:v>0.88200000000000001</c:v>
                </c:pt>
                <c:pt idx="29">
                  <c:v>0.82799999999999996</c:v>
                </c:pt>
                <c:pt idx="30">
                  <c:v>0.77600000000000002</c:v>
                </c:pt>
                <c:pt idx="31">
                  <c:v>0.72899999999999998</c:v>
                </c:pt>
                <c:pt idx="32">
                  <c:v>0.66700000000000004</c:v>
                </c:pt>
                <c:pt idx="33">
                  <c:v>0.60199999999999998</c:v>
                </c:pt>
                <c:pt idx="34">
                  <c:v>0.54100000000000004</c:v>
                </c:pt>
                <c:pt idx="35">
                  <c:v>0.48</c:v>
                </c:pt>
                <c:pt idx="36">
                  <c:v>0.41199999999999998</c:v>
                </c:pt>
                <c:pt idx="37">
                  <c:v>0.34899999999999998</c:v>
                </c:pt>
                <c:pt idx="38">
                  <c:v>0.27500000000000002</c:v>
                </c:pt>
                <c:pt idx="39">
                  <c:v>0.20300000000000001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DC5-463D-A0C0-CF90B98DC61C}"/>
            </c:ext>
          </c:extLst>
        </c:ser>
        <c:ser>
          <c:idx val="1"/>
          <c:order val="1"/>
          <c:tx>
            <c:v>circularity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[11]Drop_05709_Electrostatics_water!$M$2:$M$41</c:f>
              <c:numCache>
                <c:formatCode>General</c:formatCode>
                <c:ptCount val="40"/>
                <c:pt idx="0">
                  <c:v>0.23372287145242071</c:v>
                </c:pt>
                <c:pt idx="1">
                  <c:v>0.26711185308848079</c:v>
                </c:pt>
                <c:pt idx="2">
                  <c:v>0.30050083472454092</c:v>
                </c:pt>
                <c:pt idx="3">
                  <c:v>0.333889816360601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0.70116861435726208</c:v>
                </c:pt>
                <c:pt idx="15">
                  <c:v>0.73455759599332227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0.90150250417362277</c:v>
                </c:pt>
                <c:pt idx="21">
                  <c:v>0.93489148580968284</c:v>
                </c:pt>
                <c:pt idx="22">
                  <c:v>0.96828046744574292</c:v>
                </c:pt>
                <c:pt idx="23">
                  <c:v>1.001669449081803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1.1686143572621035</c:v>
                </c:pt>
                <c:pt idx="29">
                  <c:v>1.2020033388981637</c:v>
                </c:pt>
                <c:pt idx="30">
                  <c:v>1.2353923205342237</c:v>
                </c:pt>
                <c:pt idx="31">
                  <c:v>1.2687813021702838</c:v>
                </c:pt>
                <c:pt idx="32">
                  <c:v>1.302170283806344</c:v>
                </c:pt>
                <c:pt idx="33">
                  <c:v>1.335559265442404</c:v>
                </c:pt>
                <c:pt idx="34">
                  <c:v>1.3689482470784642</c:v>
                </c:pt>
                <c:pt idx="35">
                  <c:v>1.4023372287145242</c:v>
                </c:pt>
                <c:pt idx="36">
                  <c:v>1.4357262103505843</c:v>
                </c:pt>
                <c:pt idx="37">
                  <c:v>1.4691151919866445</c:v>
                </c:pt>
                <c:pt idx="38">
                  <c:v>1.5025041736227045</c:v>
                </c:pt>
                <c:pt idx="39">
                  <c:v>1.5358931552587647</c:v>
                </c:pt>
              </c:numCache>
            </c:numRef>
          </c:xVal>
          <c:yVal>
            <c:numRef>
              <c:f>[11]Drop_05709_Electrostatics_water!$I$2:$I$41</c:f>
              <c:numCache>
                <c:formatCode>General</c:formatCode>
                <c:ptCount val="40"/>
                <c:pt idx="0">
                  <c:v>1.079</c:v>
                </c:pt>
                <c:pt idx="1">
                  <c:v>1.028</c:v>
                </c:pt>
                <c:pt idx="2">
                  <c:v>1.0900000000000001</c:v>
                </c:pt>
                <c:pt idx="3">
                  <c:v>1.0369999999999999</c:v>
                </c:pt>
                <c:pt idx="4">
                  <c:v>1.1180000000000001</c:v>
                </c:pt>
                <c:pt idx="5">
                  <c:v>1.032</c:v>
                </c:pt>
                <c:pt idx="6">
                  <c:v>1.1140000000000001</c:v>
                </c:pt>
                <c:pt idx="7">
                  <c:v>1.0960000000000001</c:v>
                </c:pt>
                <c:pt idx="8">
                  <c:v>1.1499999999999999</c:v>
                </c:pt>
                <c:pt idx="9">
                  <c:v>1.101</c:v>
                </c:pt>
                <c:pt idx="10">
                  <c:v>1.0509999999999999</c:v>
                </c:pt>
                <c:pt idx="11">
                  <c:v>1.1080000000000001</c:v>
                </c:pt>
                <c:pt idx="12">
                  <c:v>1.0569999999999999</c:v>
                </c:pt>
                <c:pt idx="13">
                  <c:v>1.125</c:v>
                </c:pt>
                <c:pt idx="14">
                  <c:v>1.0940000000000001</c:v>
                </c:pt>
                <c:pt idx="15">
                  <c:v>1.194</c:v>
                </c:pt>
                <c:pt idx="16">
                  <c:v>1.2</c:v>
                </c:pt>
                <c:pt idx="17">
                  <c:v>1.0549999999999999</c:v>
                </c:pt>
                <c:pt idx="18">
                  <c:v>1.105</c:v>
                </c:pt>
                <c:pt idx="19">
                  <c:v>1.0900000000000001</c:v>
                </c:pt>
                <c:pt idx="20">
                  <c:v>1.073</c:v>
                </c:pt>
                <c:pt idx="21">
                  <c:v>1.0669999999999999</c:v>
                </c:pt>
                <c:pt idx="22">
                  <c:v>1.0660000000000001</c:v>
                </c:pt>
                <c:pt idx="23">
                  <c:v>1.0900000000000001</c:v>
                </c:pt>
                <c:pt idx="24">
                  <c:v>1.069</c:v>
                </c:pt>
                <c:pt idx="25">
                  <c:v>1.073</c:v>
                </c:pt>
                <c:pt idx="26">
                  <c:v>1.085</c:v>
                </c:pt>
                <c:pt idx="27">
                  <c:v>1.0620000000000001</c:v>
                </c:pt>
                <c:pt idx="28">
                  <c:v>1.0669999999999999</c:v>
                </c:pt>
                <c:pt idx="29">
                  <c:v>1.0820000000000001</c:v>
                </c:pt>
                <c:pt idx="30">
                  <c:v>1.0880000000000001</c:v>
                </c:pt>
                <c:pt idx="31">
                  <c:v>1.036</c:v>
                </c:pt>
                <c:pt idx="32">
                  <c:v>1.0620000000000001</c:v>
                </c:pt>
                <c:pt idx="33">
                  <c:v>1.091</c:v>
                </c:pt>
                <c:pt idx="34">
                  <c:v>1.0900000000000001</c:v>
                </c:pt>
                <c:pt idx="35">
                  <c:v>1.0960000000000001</c:v>
                </c:pt>
                <c:pt idx="36">
                  <c:v>1.077</c:v>
                </c:pt>
                <c:pt idx="37">
                  <c:v>1.0629999999999999</c:v>
                </c:pt>
                <c:pt idx="38">
                  <c:v>1.08</c:v>
                </c:pt>
                <c:pt idx="39">
                  <c:v>1.111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DC5-463D-A0C0-CF90B98DC61C}"/>
            </c:ext>
          </c:extLst>
        </c:ser>
        <c:ser>
          <c:idx val="2"/>
          <c:order val="2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2.4091207349081364E-2"/>
                  <c:y val="-0.3101727909011373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[11]Drop_05709_Electrostatics_water!$M$2:$M$43</c:f>
              <c:numCache>
                <c:formatCode>General</c:formatCode>
                <c:ptCount val="42"/>
                <c:pt idx="0">
                  <c:v>0.23372287145242071</c:v>
                </c:pt>
                <c:pt idx="1">
                  <c:v>0.26711185308848079</c:v>
                </c:pt>
                <c:pt idx="2">
                  <c:v>0.30050083472454092</c:v>
                </c:pt>
                <c:pt idx="3">
                  <c:v>0.333889816360601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0.70116861435726208</c:v>
                </c:pt>
                <c:pt idx="15">
                  <c:v>0.73455759599332227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0.90150250417362277</c:v>
                </c:pt>
                <c:pt idx="21">
                  <c:v>0.93489148580968284</c:v>
                </c:pt>
                <c:pt idx="22">
                  <c:v>0.96828046744574292</c:v>
                </c:pt>
                <c:pt idx="23">
                  <c:v>1.001669449081803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1.1686143572621035</c:v>
                </c:pt>
                <c:pt idx="29">
                  <c:v>1.2020033388981637</c:v>
                </c:pt>
                <c:pt idx="30">
                  <c:v>1.2353923205342237</c:v>
                </c:pt>
                <c:pt idx="31">
                  <c:v>1.2687813021702838</c:v>
                </c:pt>
                <c:pt idx="32">
                  <c:v>1.302170283806344</c:v>
                </c:pt>
                <c:pt idx="33">
                  <c:v>1.335559265442404</c:v>
                </c:pt>
                <c:pt idx="34">
                  <c:v>1.3689482470784642</c:v>
                </c:pt>
                <c:pt idx="35">
                  <c:v>1.4023372287145242</c:v>
                </c:pt>
                <c:pt idx="36">
                  <c:v>1.4357262103505843</c:v>
                </c:pt>
                <c:pt idx="37">
                  <c:v>1.4691151919866445</c:v>
                </c:pt>
                <c:pt idx="38">
                  <c:v>1.5025041736227045</c:v>
                </c:pt>
                <c:pt idx="39">
                  <c:v>1.5358931552587647</c:v>
                </c:pt>
                <c:pt idx="40">
                  <c:v>1.5692821368948247</c:v>
                </c:pt>
                <c:pt idx="41">
                  <c:v>1.6026711185308848</c:v>
                </c:pt>
              </c:numCache>
            </c:numRef>
          </c:xVal>
          <c:yVal>
            <c:numRef>
              <c:f>[11]Drop_05709_Electrostatics_water!$C$2:$C$43</c:f>
              <c:numCache>
                <c:formatCode>General</c:formatCode>
                <c:ptCount val="42"/>
                <c:pt idx="0">
                  <c:v>12.528</c:v>
                </c:pt>
                <c:pt idx="1">
                  <c:v>12.352</c:v>
                </c:pt>
                <c:pt idx="2">
                  <c:v>12.117000000000001</c:v>
                </c:pt>
                <c:pt idx="3">
                  <c:v>11.863</c:v>
                </c:pt>
                <c:pt idx="4">
                  <c:v>11.644</c:v>
                </c:pt>
                <c:pt idx="5">
                  <c:v>11.37</c:v>
                </c:pt>
                <c:pt idx="6">
                  <c:v>11.164999999999999</c:v>
                </c:pt>
                <c:pt idx="7">
                  <c:v>10.91</c:v>
                </c:pt>
                <c:pt idx="8">
                  <c:v>10.692</c:v>
                </c:pt>
                <c:pt idx="9">
                  <c:v>10.429</c:v>
                </c:pt>
                <c:pt idx="10">
                  <c:v>10.177</c:v>
                </c:pt>
                <c:pt idx="11">
                  <c:v>9.9510000000000005</c:v>
                </c:pt>
                <c:pt idx="12">
                  <c:v>9.7040000000000006</c:v>
                </c:pt>
                <c:pt idx="13">
                  <c:v>9.4949999999999992</c:v>
                </c:pt>
                <c:pt idx="14">
                  <c:v>9.2530000000000001</c:v>
                </c:pt>
                <c:pt idx="15">
                  <c:v>9.0429999999999993</c:v>
                </c:pt>
                <c:pt idx="16">
                  <c:v>8.8109999999999999</c:v>
                </c:pt>
                <c:pt idx="17">
                  <c:v>8.5559999999999992</c:v>
                </c:pt>
                <c:pt idx="18">
                  <c:v>8.3219999999999992</c:v>
                </c:pt>
                <c:pt idx="19">
                  <c:v>8.093</c:v>
                </c:pt>
                <c:pt idx="20">
                  <c:v>7.8719999999999999</c:v>
                </c:pt>
                <c:pt idx="21">
                  <c:v>7.63</c:v>
                </c:pt>
                <c:pt idx="22">
                  <c:v>7.4059999999999997</c:v>
                </c:pt>
                <c:pt idx="23">
                  <c:v>7.1689999999999996</c:v>
                </c:pt>
                <c:pt idx="24">
                  <c:v>6.9450000000000003</c:v>
                </c:pt>
                <c:pt idx="25">
                  <c:v>6.7130000000000001</c:v>
                </c:pt>
                <c:pt idx="26">
                  <c:v>6.4889999999999999</c:v>
                </c:pt>
                <c:pt idx="27">
                  <c:v>6.2629999999999999</c:v>
                </c:pt>
                <c:pt idx="28">
                  <c:v>6.0350000000000001</c:v>
                </c:pt>
                <c:pt idx="29">
                  <c:v>5.8120000000000003</c:v>
                </c:pt>
                <c:pt idx="30">
                  <c:v>5.5830000000000002</c:v>
                </c:pt>
                <c:pt idx="31">
                  <c:v>5.359</c:v>
                </c:pt>
                <c:pt idx="32">
                  <c:v>5.1340000000000003</c:v>
                </c:pt>
                <c:pt idx="33">
                  <c:v>4.907</c:v>
                </c:pt>
                <c:pt idx="34">
                  <c:v>4.6859999999999999</c:v>
                </c:pt>
                <c:pt idx="35">
                  <c:v>4.4569999999999999</c:v>
                </c:pt>
                <c:pt idx="36">
                  <c:v>4.2380000000000004</c:v>
                </c:pt>
                <c:pt idx="37">
                  <c:v>4.0149999999999997</c:v>
                </c:pt>
                <c:pt idx="38">
                  <c:v>3.7909999999999999</c:v>
                </c:pt>
                <c:pt idx="39">
                  <c:v>3.5750000000000002</c:v>
                </c:pt>
                <c:pt idx="40">
                  <c:v>3.363</c:v>
                </c:pt>
                <c:pt idx="41">
                  <c:v>3.16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DC5-463D-A0C0-CF90B98DC6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9979224"/>
        <c:axId val="784991552"/>
      </c:scatterChart>
      <c:valAx>
        <c:axId val="7799792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4991552"/>
        <c:crosses val="autoZero"/>
        <c:crossBetween val="midCat"/>
      </c:valAx>
      <c:valAx>
        <c:axId val="784991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99792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40421150481189849"/>
                  <c:y val="0.1616893553387478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Lit>
              <c:formatCode>General</c:formatCode>
              <c:ptCount val="21"/>
              <c:pt idx="0">
                <c:v>5.391562205148942E-2</c:v>
              </c:pt>
              <c:pt idx="1">
                <c:v>5.6611403154063891E-2</c:v>
              </c:pt>
              <c:pt idx="2">
                <c:v>5.9307184256638362E-2</c:v>
              </c:pt>
              <c:pt idx="3">
                <c:v>6.2002965359212833E-2</c:v>
              </c:pt>
              <c:pt idx="4">
                <c:v>6.4698746461787304E-2</c:v>
              </c:pt>
              <c:pt idx="5">
                <c:v>6.7394527564361775E-2</c:v>
              </c:pt>
              <c:pt idx="6">
                <c:v>7.0090308666936246E-2</c:v>
              </c:pt>
              <c:pt idx="7">
                <c:v>7.2786089769510717E-2</c:v>
              </c:pt>
              <c:pt idx="8">
                <c:v>7.5481870872085188E-2</c:v>
              </c:pt>
              <c:pt idx="9">
                <c:v>7.8177651974659659E-2</c:v>
              </c:pt>
              <c:pt idx="10">
                <c:v>8.087343307723413E-2</c:v>
              </c:pt>
              <c:pt idx="11">
                <c:v>8.3569214179808601E-2</c:v>
              </c:pt>
              <c:pt idx="12">
                <c:v>8.6264995282383072E-2</c:v>
              </c:pt>
              <c:pt idx="13">
                <c:v>8.8960776384957543E-2</c:v>
              </c:pt>
              <c:pt idx="14">
                <c:v>9.1656557487532014E-2</c:v>
              </c:pt>
              <c:pt idx="15">
                <c:v>9.4352338590106485E-2</c:v>
              </c:pt>
              <c:pt idx="16">
                <c:v>9.7048119692680956E-2</c:v>
              </c:pt>
              <c:pt idx="17">
                <c:v>9.9743900795255427E-2</c:v>
              </c:pt>
              <c:pt idx="18">
                <c:v>0.1024396818978299</c:v>
              </c:pt>
              <c:pt idx="19">
                <c:v>0.10513546300040437</c:v>
              </c:pt>
              <c:pt idx="20">
                <c:v>0.10783124410297884</c:v>
              </c:pt>
            </c:numLit>
          </c:xVal>
          <c:yVal>
            <c:numLit>
              <c:formatCode>General</c:formatCode>
              <c:ptCount val="21"/>
              <c:pt idx="0">
                <c:v>1.427</c:v>
              </c:pt>
              <c:pt idx="1">
                <c:v>1.4430000000000001</c:v>
              </c:pt>
              <c:pt idx="2">
                <c:v>1.423</c:v>
              </c:pt>
              <c:pt idx="3">
                <c:v>1.421</c:v>
              </c:pt>
              <c:pt idx="4">
                <c:v>1.4019999999999999</c:v>
              </c:pt>
              <c:pt idx="5">
                <c:v>1.411</c:v>
              </c:pt>
              <c:pt idx="6">
                <c:v>1.407</c:v>
              </c:pt>
              <c:pt idx="7">
                <c:v>1.3919999999999999</c:v>
              </c:pt>
              <c:pt idx="8">
                <c:v>1.4039999999999999</c:v>
              </c:pt>
              <c:pt idx="9">
                <c:v>1.389</c:v>
              </c:pt>
              <c:pt idx="10">
                <c:v>1.3919999999999999</c:v>
              </c:pt>
              <c:pt idx="11">
                <c:v>1.3959999999999999</c:v>
              </c:pt>
              <c:pt idx="12">
                <c:v>1.385</c:v>
              </c:pt>
              <c:pt idx="13">
                <c:v>1.4019999999999999</c:v>
              </c:pt>
              <c:pt idx="14">
                <c:v>1.399</c:v>
              </c:pt>
              <c:pt idx="15">
                <c:v>1.393</c:v>
              </c:pt>
              <c:pt idx="16">
                <c:v>1.405</c:v>
              </c:pt>
              <c:pt idx="17">
                <c:v>1.4</c:v>
              </c:pt>
              <c:pt idx="18">
                <c:v>1.4079999999999999</c:v>
              </c:pt>
              <c:pt idx="19">
                <c:v>1.4179999999999999</c:v>
              </c:pt>
              <c:pt idx="20">
                <c:v>1.411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0-AF66-44B6-A2A9-F0205BC21ADB}"/>
            </c:ext>
          </c:extLst>
        </c:ser>
        <c:ser>
          <c:idx val="1"/>
          <c:order val="1"/>
          <c:tx>
            <c:v>vel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Lit>
              <c:formatCode>General</c:formatCode>
              <c:ptCount val="21"/>
              <c:pt idx="0">
                <c:v>5.391562205148942E-2</c:v>
              </c:pt>
              <c:pt idx="1">
                <c:v>5.6611403154063891E-2</c:v>
              </c:pt>
              <c:pt idx="2">
                <c:v>5.9307184256638362E-2</c:v>
              </c:pt>
              <c:pt idx="3">
                <c:v>6.2002965359212833E-2</c:v>
              </c:pt>
              <c:pt idx="4">
                <c:v>6.4698746461787304E-2</c:v>
              </c:pt>
              <c:pt idx="5">
                <c:v>6.7394527564361775E-2</c:v>
              </c:pt>
              <c:pt idx="6">
                <c:v>7.0090308666936246E-2</c:v>
              </c:pt>
              <c:pt idx="7">
                <c:v>7.2786089769510717E-2</c:v>
              </c:pt>
              <c:pt idx="8">
                <c:v>7.5481870872085188E-2</c:v>
              </c:pt>
              <c:pt idx="9">
                <c:v>7.8177651974659659E-2</c:v>
              </c:pt>
              <c:pt idx="10">
                <c:v>8.087343307723413E-2</c:v>
              </c:pt>
              <c:pt idx="11">
                <c:v>8.3569214179808601E-2</c:v>
              </c:pt>
              <c:pt idx="12">
                <c:v>8.6264995282383072E-2</c:v>
              </c:pt>
              <c:pt idx="13">
                <c:v>8.8960776384957543E-2</c:v>
              </c:pt>
              <c:pt idx="14">
                <c:v>9.1656557487532014E-2</c:v>
              </c:pt>
              <c:pt idx="15">
                <c:v>9.4352338590106485E-2</c:v>
              </c:pt>
              <c:pt idx="16">
                <c:v>9.7048119692680956E-2</c:v>
              </c:pt>
              <c:pt idx="17">
                <c:v>9.9743900795255427E-2</c:v>
              </c:pt>
              <c:pt idx="18">
                <c:v>0.1024396818978299</c:v>
              </c:pt>
              <c:pt idx="19">
                <c:v>0.10513546300040437</c:v>
              </c:pt>
              <c:pt idx="20">
                <c:v>0.10783124410297884</c:v>
              </c:pt>
            </c:numLit>
          </c:xVal>
          <c:yVal>
            <c:numLit>
              <c:formatCode>General</c:formatCode>
              <c:ptCount val="21"/>
            </c:numLit>
          </c:yVal>
          <c:smooth val="0"/>
          <c:extLst>
            <c:ext xmlns:c16="http://schemas.microsoft.com/office/drawing/2014/chart" uri="{C3380CC4-5D6E-409C-BE32-E72D297353CC}">
              <c16:uniqueId val="{00000001-AF66-44B6-A2A9-F0205BC21ADB}"/>
            </c:ext>
          </c:extLst>
        </c:ser>
        <c:ser>
          <c:idx val="2"/>
          <c:order val="2"/>
          <c:tx>
            <c:v>AR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Lit>
              <c:formatCode>General</c:formatCode>
              <c:ptCount val="21"/>
              <c:pt idx="0">
                <c:v>5.391562205148942E-2</c:v>
              </c:pt>
              <c:pt idx="1">
                <c:v>5.6611403154063891E-2</c:v>
              </c:pt>
              <c:pt idx="2">
                <c:v>5.9307184256638362E-2</c:v>
              </c:pt>
              <c:pt idx="3">
                <c:v>6.2002965359212833E-2</c:v>
              </c:pt>
              <c:pt idx="4">
                <c:v>6.4698746461787304E-2</c:v>
              </c:pt>
              <c:pt idx="5">
                <c:v>6.7394527564361775E-2</c:v>
              </c:pt>
              <c:pt idx="6">
                <c:v>7.0090308666936246E-2</c:v>
              </c:pt>
              <c:pt idx="7">
                <c:v>7.2786089769510717E-2</c:v>
              </c:pt>
              <c:pt idx="8">
                <c:v>7.5481870872085188E-2</c:v>
              </c:pt>
              <c:pt idx="9">
                <c:v>7.8177651974659659E-2</c:v>
              </c:pt>
              <c:pt idx="10">
                <c:v>8.087343307723413E-2</c:v>
              </c:pt>
              <c:pt idx="11">
                <c:v>8.3569214179808601E-2</c:v>
              </c:pt>
              <c:pt idx="12">
                <c:v>8.6264995282383072E-2</c:v>
              </c:pt>
              <c:pt idx="13">
                <c:v>8.8960776384957543E-2</c:v>
              </c:pt>
              <c:pt idx="14">
                <c:v>9.1656557487532014E-2</c:v>
              </c:pt>
              <c:pt idx="15">
                <c:v>9.4352338590106485E-2</c:v>
              </c:pt>
              <c:pt idx="16">
                <c:v>9.7048119692680956E-2</c:v>
              </c:pt>
              <c:pt idx="17">
                <c:v>9.9743900795255427E-2</c:v>
              </c:pt>
              <c:pt idx="18">
                <c:v>0.1024396818978299</c:v>
              </c:pt>
              <c:pt idx="19">
                <c:v>0.10513546300040437</c:v>
              </c:pt>
              <c:pt idx="20">
                <c:v>0.10783124410297884</c:v>
              </c:pt>
            </c:numLit>
          </c:xVal>
          <c:yVal>
            <c:numLit>
              <c:formatCode>General</c:formatCode>
              <c:ptCount val="21"/>
            </c:numLit>
          </c:yVal>
          <c:smooth val="0"/>
          <c:extLst>
            <c:ext xmlns:c16="http://schemas.microsoft.com/office/drawing/2014/chart" uri="{C3380CC4-5D6E-409C-BE32-E72D297353CC}">
              <c16:uniqueId val="{00000002-AF66-44B6-A2A9-F0205BC21A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4679592"/>
        <c:axId val="804680904"/>
      </c:scatterChart>
      <c:valAx>
        <c:axId val="8046795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80904"/>
        <c:crosses val="autoZero"/>
        <c:crossBetween val="midCat"/>
      </c:valAx>
      <c:valAx>
        <c:axId val="804680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795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position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42334339457567804"/>
                  <c:y val="-0.1993471128608923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[12]Drop_05708_Electrostatics_water!$M$2:$M$44</c:f>
              <c:numCache>
                <c:formatCode>General</c:formatCode>
                <c:ptCount val="43"/>
                <c:pt idx="0">
                  <c:v>0.1669449081803005</c:v>
                </c:pt>
                <c:pt idx="1">
                  <c:v>0.20033388981636061</c:v>
                </c:pt>
                <c:pt idx="2">
                  <c:v>0.23372287145242071</c:v>
                </c:pt>
                <c:pt idx="3">
                  <c:v>0.26711185308848079</c:v>
                </c:pt>
                <c:pt idx="4">
                  <c:v>0.30050083472454092</c:v>
                </c:pt>
                <c:pt idx="5">
                  <c:v>0.333889816360601</c:v>
                </c:pt>
                <c:pt idx="6">
                  <c:v>0.36727879799666113</c:v>
                </c:pt>
                <c:pt idx="7">
                  <c:v>0.40066777963272121</c:v>
                </c:pt>
                <c:pt idx="8">
                  <c:v>0.43405676126878129</c:v>
                </c:pt>
                <c:pt idx="9">
                  <c:v>0.46744574290484142</c:v>
                </c:pt>
                <c:pt idx="10">
                  <c:v>0.5008347245409015</c:v>
                </c:pt>
                <c:pt idx="11">
                  <c:v>0.53422370617696158</c:v>
                </c:pt>
                <c:pt idx="12">
                  <c:v>0.56761268781302177</c:v>
                </c:pt>
                <c:pt idx="13">
                  <c:v>0.60100166944908184</c:v>
                </c:pt>
                <c:pt idx="14">
                  <c:v>0.63439065108514192</c:v>
                </c:pt>
                <c:pt idx="15">
                  <c:v>0.667779632721202</c:v>
                </c:pt>
                <c:pt idx="16">
                  <c:v>0.70116861435726208</c:v>
                </c:pt>
                <c:pt idx="17">
                  <c:v>0.73455759599332227</c:v>
                </c:pt>
                <c:pt idx="18">
                  <c:v>0.76794657762938234</c:v>
                </c:pt>
                <c:pt idx="19">
                  <c:v>0.80133555926544242</c:v>
                </c:pt>
                <c:pt idx="20">
                  <c:v>0.8347245409015025</c:v>
                </c:pt>
                <c:pt idx="21">
                  <c:v>0.86811352253756258</c:v>
                </c:pt>
                <c:pt idx="22">
                  <c:v>0.90150250417362277</c:v>
                </c:pt>
                <c:pt idx="23">
                  <c:v>0.93489148580968284</c:v>
                </c:pt>
                <c:pt idx="24">
                  <c:v>0.96828046744574292</c:v>
                </c:pt>
                <c:pt idx="25">
                  <c:v>1.001669449081803</c:v>
                </c:pt>
                <c:pt idx="26">
                  <c:v>1.0350584307178632</c:v>
                </c:pt>
                <c:pt idx="27">
                  <c:v>1.0684474123539232</c:v>
                </c:pt>
                <c:pt idx="28">
                  <c:v>1.1018363939899833</c:v>
                </c:pt>
                <c:pt idx="29">
                  <c:v>1.1352253756260435</c:v>
                </c:pt>
                <c:pt idx="30">
                  <c:v>1.1686143572621035</c:v>
                </c:pt>
                <c:pt idx="31">
                  <c:v>1.2020033388981637</c:v>
                </c:pt>
                <c:pt idx="32">
                  <c:v>1.2353923205342237</c:v>
                </c:pt>
                <c:pt idx="33">
                  <c:v>1.2687813021702838</c:v>
                </c:pt>
                <c:pt idx="34">
                  <c:v>1.302170283806344</c:v>
                </c:pt>
                <c:pt idx="35">
                  <c:v>1.335559265442404</c:v>
                </c:pt>
                <c:pt idx="36">
                  <c:v>1.3689482470784642</c:v>
                </c:pt>
                <c:pt idx="37">
                  <c:v>1.4023372287145242</c:v>
                </c:pt>
                <c:pt idx="38">
                  <c:v>1.4357262103505843</c:v>
                </c:pt>
                <c:pt idx="39">
                  <c:v>1.4691151919866445</c:v>
                </c:pt>
                <c:pt idx="40">
                  <c:v>1.5025041736227045</c:v>
                </c:pt>
                <c:pt idx="41">
                  <c:v>1.5358931552587647</c:v>
                </c:pt>
                <c:pt idx="42">
                  <c:v>1.5692821368948247</c:v>
                </c:pt>
              </c:numCache>
            </c:numRef>
          </c:xVal>
          <c:yVal>
            <c:numRef>
              <c:f>[12]Drop_05708_Electrostatics_water!$B$2:$B$44</c:f>
              <c:numCache>
                <c:formatCode>General</c:formatCode>
                <c:ptCount val="43"/>
                <c:pt idx="0">
                  <c:v>1.389</c:v>
                </c:pt>
                <c:pt idx="1">
                  <c:v>1.3979999999999999</c:v>
                </c:pt>
                <c:pt idx="2">
                  <c:v>1.401</c:v>
                </c:pt>
                <c:pt idx="3">
                  <c:v>1.401</c:v>
                </c:pt>
                <c:pt idx="4">
                  <c:v>1.4019999999999999</c:v>
                </c:pt>
                <c:pt idx="5">
                  <c:v>1.405</c:v>
                </c:pt>
                <c:pt idx="6">
                  <c:v>1.405</c:v>
                </c:pt>
                <c:pt idx="7">
                  <c:v>1.4750000000000001</c:v>
                </c:pt>
                <c:pt idx="8">
                  <c:v>1.405</c:v>
                </c:pt>
                <c:pt idx="9">
                  <c:v>1.4059999999999999</c:v>
                </c:pt>
                <c:pt idx="10">
                  <c:v>1.3879999999999999</c:v>
                </c:pt>
                <c:pt idx="11">
                  <c:v>1.3819999999999999</c:v>
                </c:pt>
                <c:pt idx="12">
                  <c:v>1.3759999999999999</c:v>
                </c:pt>
                <c:pt idx="13">
                  <c:v>1.3660000000000001</c:v>
                </c:pt>
                <c:pt idx="14">
                  <c:v>1.359</c:v>
                </c:pt>
                <c:pt idx="15">
                  <c:v>1.343</c:v>
                </c:pt>
                <c:pt idx="16">
                  <c:v>1.33</c:v>
                </c:pt>
                <c:pt idx="17">
                  <c:v>1.3169999999999999</c:v>
                </c:pt>
                <c:pt idx="18">
                  <c:v>1.2969999999999999</c:v>
                </c:pt>
                <c:pt idx="19">
                  <c:v>1.2749999999999999</c:v>
                </c:pt>
                <c:pt idx="20">
                  <c:v>1.2569999999999999</c:v>
                </c:pt>
                <c:pt idx="21">
                  <c:v>1.2370000000000001</c:v>
                </c:pt>
                <c:pt idx="22">
                  <c:v>1.222</c:v>
                </c:pt>
                <c:pt idx="23">
                  <c:v>1.2</c:v>
                </c:pt>
                <c:pt idx="24">
                  <c:v>1.171</c:v>
                </c:pt>
                <c:pt idx="25">
                  <c:v>1.149</c:v>
                </c:pt>
                <c:pt idx="26">
                  <c:v>1.121</c:v>
                </c:pt>
                <c:pt idx="27">
                  <c:v>1.0940000000000001</c:v>
                </c:pt>
                <c:pt idx="28">
                  <c:v>1.07</c:v>
                </c:pt>
                <c:pt idx="29">
                  <c:v>1.042</c:v>
                </c:pt>
                <c:pt idx="30">
                  <c:v>1.0089999999999999</c:v>
                </c:pt>
                <c:pt idx="31">
                  <c:v>0.97899999999999998</c:v>
                </c:pt>
                <c:pt idx="32">
                  <c:v>0.94699999999999995</c:v>
                </c:pt>
                <c:pt idx="33">
                  <c:v>0.91700000000000004</c:v>
                </c:pt>
                <c:pt idx="34">
                  <c:v>0.88600000000000001</c:v>
                </c:pt>
                <c:pt idx="35">
                  <c:v>0.84699999999999998</c:v>
                </c:pt>
                <c:pt idx="36">
                  <c:v>0.82299999999999995</c:v>
                </c:pt>
                <c:pt idx="37">
                  <c:v>0.79</c:v>
                </c:pt>
                <c:pt idx="38">
                  <c:v>0.75900000000000001</c:v>
                </c:pt>
                <c:pt idx="39">
                  <c:v>0.72299999999999998</c:v>
                </c:pt>
                <c:pt idx="40">
                  <c:v>0.69</c:v>
                </c:pt>
                <c:pt idx="41">
                  <c:v>0.64900000000000002</c:v>
                </c:pt>
                <c:pt idx="42">
                  <c:v>0.61399999999999999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61-4BB3-A743-DC6498A29B5D}"/>
            </c:ext>
          </c:extLst>
        </c:ser>
        <c:ser>
          <c:idx val="1"/>
          <c:order val="1"/>
          <c:tx>
            <c:v>circularity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[12]Drop_05708_Electrostatics_water!$M$2:$M$44</c:f>
              <c:numCache>
                <c:formatCode>General</c:formatCode>
                <c:ptCount val="43"/>
                <c:pt idx="0">
                  <c:v>0.1669449081803005</c:v>
                </c:pt>
                <c:pt idx="1">
                  <c:v>0.20033388981636061</c:v>
                </c:pt>
                <c:pt idx="2">
                  <c:v>0.23372287145242071</c:v>
                </c:pt>
                <c:pt idx="3">
                  <c:v>0.26711185308848079</c:v>
                </c:pt>
                <c:pt idx="4">
                  <c:v>0.30050083472454092</c:v>
                </c:pt>
                <c:pt idx="5">
                  <c:v>0.333889816360601</c:v>
                </c:pt>
                <c:pt idx="6">
                  <c:v>0.36727879799666113</c:v>
                </c:pt>
                <c:pt idx="7">
                  <c:v>0.40066777963272121</c:v>
                </c:pt>
                <c:pt idx="8">
                  <c:v>0.43405676126878129</c:v>
                </c:pt>
                <c:pt idx="9">
                  <c:v>0.46744574290484142</c:v>
                </c:pt>
                <c:pt idx="10">
                  <c:v>0.5008347245409015</c:v>
                </c:pt>
                <c:pt idx="11">
                  <c:v>0.53422370617696158</c:v>
                </c:pt>
                <c:pt idx="12">
                  <c:v>0.56761268781302177</c:v>
                </c:pt>
                <c:pt idx="13">
                  <c:v>0.60100166944908184</c:v>
                </c:pt>
                <c:pt idx="14">
                  <c:v>0.63439065108514192</c:v>
                </c:pt>
                <c:pt idx="15">
                  <c:v>0.667779632721202</c:v>
                </c:pt>
                <c:pt idx="16">
                  <c:v>0.70116861435726208</c:v>
                </c:pt>
                <c:pt idx="17">
                  <c:v>0.73455759599332227</c:v>
                </c:pt>
                <c:pt idx="18">
                  <c:v>0.76794657762938234</c:v>
                </c:pt>
                <c:pt idx="19">
                  <c:v>0.80133555926544242</c:v>
                </c:pt>
                <c:pt idx="20">
                  <c:v>0.8347245409015025</c:v>
                </c:pt>
                <c:pt idx="21">
                  <c:v>0.86811352253756258</c:v>
                </c:pt>
                <c:pt idx="22">
                  <c:v>0.90150250417362277</c:v>
                </c:pt>
                <c:pt idx="23">
                  <c:v>0.93489148580968284</c:v>
                </c:pt>
                <c:pt idx="24">
                  <c:v>0.96828046744574292</c:v>
                </c:pt>
                <c:pt idx="25">
                  <c:v>1.001669449081803</c:v>
                </c:pt>
                <c:pt idx="26">
                  <c:v>1.0350584307178632</c:v>
                </c:pt>
                <c:pt idx="27">
                  <c:v>1.0684474123539232</c:v>
                </c:pt>
                <c:pt idx="28">
                  <c:v>1.1018363939899833</c:v>
                </c:pt>
                <c:pt idx="29">
                  <c:v>1.1352253756260435</c:v>
                </c:pt>
                <c:pt idx="30">
                  <c:v>1.1686143572621035</c:v>
                </c:pt>
                <c:pt idx="31">
                  <c:v>1.2020033388981637</c:v>
                </c:pt>
                <c:pt idx="32">
                  <c:v>1.2353923205342237</c:v>
                </c:pt>
                <c:pt idx="33">
                  <c:v>1.2687813021702838</c:v>
                </c:pt>
                <c:pt idx="34">
                  <c:v>1.302170283806344</c:v>
                </c:pt>
                <c:pt idx="35">
                  <c:v>1.335559265442404</c:v>
                </c:pt>
                <c:pt idx="36">
                  <c:v>1.3689482470784642</c:v>
                </c:pt>
                <c:pt idx="37">
                  <c:v>1.4023372287145242</c:v>
                </c:pt>
                <c:pt idx="38">
                  <c:v>1.4357262103505843</c:v>
                </c:pt>
                <c:pt idx="39">
                  <c:v>1.4691151919866445</c:v>
                </c:pt>
                <c:pt idx="40">
                  <c:v>1.5025041736227045</c:v>
                </c:pt>
                <c:pt idx="41">
                  <c:v>1.5358931552587647</c:v>
                </c:pt>
                <c:pt idx="42">
                  <c:v>1.5692821368948247</c:v>
                </c:pt>
              </c:numCache>
            </c:numRef>
          </c:xVal>
          <c:yVal>
            <c:numRef>
              <c:f>[12]Drop_05708_Electrostatics_water!$I$2:$I$44</c:f>
              <c:numCache>
                <c:formatCode>General</c:formatCode>
                <c:ptCount val="43"/>
                <c:pt idx="0">
                  <c:v>1.2170000000000001</c:v>
                </c:pt>
                <c:pt idx="1">
                  <c:v>1.149</c:v>
                </c:pt>
                <c:pt idx="2">
                  <c:v>1.095</c:v>
                </c:pt>
                <c:pt idx="3">
                  <c:v>1.0429999999999999</c:v>
                </c:pt>
                <c:pt idx="4">
                  <c:v>1.1359999999999999</c:v>
                </c:pt>
                <c:pt idx="5">
                  <c:v>1.1459999999999999</c:v>
                </c:pt>
                <c:pt idx="6">
                  <c:v>1.1890000000000001</c:v>
                </c:pt>
                <c:pt idx="7">
                  <c:v>1.321</c:v>
                </c:pt>
                <c:pt idx="8">
                  <c:v>1.161</c:v>
                </c:pt>
                <c:pt idx="9">
                  <c:v>1.0489999999999999</c:v>
                </c:pt>
                <c:pt idx="10">
                  <c:v>1.0069999999999999</c:v>
                </c:pt>
                <c:pt idx="11">
                  <c:v>1.0649999999999999</c:v>
                </c:pt>
                <c:pt idx="12">
                  <c:v>1.143</c:v>
                </c:pt>
                <c:pt idx="13">
                  <c:v>1.175</c:v>
                </c:pt>
                <c:pt idx="14">
                  <c:v>1.1910000000000001</c:v>
                </c:pt>
                <c:pt idx="15">
                  <c:v>1.1060000000000001</c:v>
                </c:pt>
                <c:pt idx="16">
                  <c:v>1.0589999999999999</c:v>
                </c:pt>
                <c:pt idx="17">
                  <c:v>1.024</c:v>
                </c:pt>
                <c:pt idx="18">
                  <c:v>1.0469999999999999</c:v>
                </c:pt>
                <c:pt idx="19">
                  <c:v>1.1279999999999999</c:v>
                </c:pt>
                <c:pt idx="20">
                  <c:v>1.165</c:v>
                </c:pt>
                <c:pt idx="21">
                  <c:v>1.169</c:v>
                </c:pt>
                <c:pt idx="22">
                  <c:v>1.1200000000000001</c:v>
                </c:pt>
                <c:pt idx="23">
                  <c:v>1.05</c:v>
                </c:pt>
                <c:pt idx="24">
                  <c:v>1.0109999999999999</c:v>
                </c:pt>
                <c:pt idx="25">
                  <c:v>1.044</c:v>
                </c:pt>
                <c:pt idx="26">
                  <c:v>1.0840000000000001</c:v>
                </c:pt>
                <c:pt idx="27">
                  <c:v>1.1339999999999999</c:v>
                </c:pt>
                <c:pt idx="28">
                  <c:v>1.1479999999999999</c:v>
                </c:pt>
                <c:pt idx="29">
                  <c:v>1.099</c:v>
                </c:pt>
                <c:pt idx="30">
                  <c:v>1.04</c:v>
                </c:pt>
                <c:pt idx="31">
                  <c:v>1.04</c:v>
                </c:pt>
                <c:pt idx="32">
                  <c:v>1.0389999999999999</c:v>
                </c:pt>
                <c:pt idx="33">
                  <c:v>1.0649999999999999</c:v>
                </c:pt>
                <c:pt idx="34">
                  <c:v>1.1000000000000001</c:v>
                </c:pt>
                <c:pt idx="35">
                  <c:v>1.1120000000000001</c:v>
                </c:pt>
                <c:pt idx="36">
                  <c:v>1.0149999999999999</c:v>
                </c:pt>
                <c:pt idx="37">
                  <c:v>1.0449999999999999</c:v>
                </c:pt>
                <c:pt idx="38">
                  <c:v>1.103</c:v>
                </c:pt>
                <c:pt idx="39">
                  <c:v>1.081</c:v>
                </c:pt>
                <c:pt idx="40">
                  <c:v>1.056</c:v>
                </c:pt>
                <c:pt idx="41">
                  <c:v>1.115</c:v>
                </c:pt>
                <c:pt idx="42">
                  <c:v>1.07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61-4BB3-A743-DC6498A29B5D}"/>
            </c:ext>
          </c:extLst>
        </c:ser>
        <c:ser>
          <c:idx val="2"/>
          <c:order val="2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4.8593613298337709E-3"/>
                  <c:y val="-0.3984580052493438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[12]Drop_05708_Electrostatics_water!$M$2:$M$46</c:f>
              <c:numCache>
                <c:formatCode>General</c:formatCode>
                <c:ptCount val="45"/>
                <c:pt idx="0">
                  <c:v>0.1669449081803005</c:v>
                </c:pt>
                <c:pt idx="1">
                  <c:v>0.20033388981636061</c:v>
                </c:pt>
                <c:pt idx="2">
                  <c:v>0.23372287145242071</c:v>
                </c:pt>
                <c:pt idx="3">
                  <c:v>0.26711185308848079</c:v>
                </c:pt>
                <c:pt idx="4">
                  <c:v>0.30050083472454092</c:v>
                </c:pt>
                <c:pt idx="5">
                  <c:v>0.333889816360601</c:v>
                </c:pt>
                <c:pt idx="6">
                  <c:v>0.36727879799666113</c:v>
                </c:pt>
                <c:pt idx="7">
                  <c:v>0.40066777963272121</c:v>
                </c:pt>
                <c:pt idx="8">
                  <c:v>0.43405676126878129</c:v>
                </c:pt>
                <c:pt idx="9">
                  <c:v>0.46744574290484142</c:v>
                </c:pt>
                <c:pt idx="10">
                  <c:v>0.5008347245409015</c:v>
                </c:pt>
                <c:pt idx="11">
                  <c:v>0.53422370617696158</c:v>
                </c:pt>
                <c:pt idx="12">
                  <c:v>0.56761268781302177</c:v>
                </c:pt>
                <c:pt idx="13">
                  <c:v>0.60100166944908184</c:v>
                </c:pt>
                <c:pt idx="14">
                  <c:v>0.63439065108514192</c:v>
                </c:pt>
                <c:pt idx="15">
                  <c:v>0.667779632721202</c:v>
                </c:pt>
                <c:pt idx="16">
                  <c:v>0.70116861435726208</c:v>
                </c:pt>
                <c:pt idx="17">
                  <c:v>0.73455759599332227</c:v>
                </c:pt>
                <c:pt idx="18">
                  <c:v>0.76794657762938234</c:v>
                </c:pt>
                <c:pt idx="19">
                  <c:v>0.80133555926544242</c:v>
                </c:pt>
                <c:pt idx="20">
                  <c:v>0.8347245409015025</c:v>
                </c:pt>
                <c:pt idx="21">
                  <c:v>0.86811352253756258</c:v>
                </c:pt>
                <c:pt idx="22">
                  <c:v>0.90150250417362277</c:v>
                </c:pt>
                <c:pt idx="23">
                  <c:v>0.93489148580968284</c:v>
                </c:pt>
                <c:pt idx="24">
                  <c:v>0.96828046744574292</c:v>
                </c:pt>
                <c:pt idx="25">
                  <c:v>1.001669449081803</c:v>
                </c:pt>
                <c:pt idx="26">
                  <c:v>1.0350584307178632</c:v>
                </c:pt>
                <c:pt idx="27">
                  <c:v>1.0684474123539232</c:v>
                </c:pt>
                <c:pt idx="28">
                  <c:v>1.1018363939899833</c:v>
                </c:pt>
                <c:pt idx="29">
                  <c:v>1.1352253756260435</c:v>
                </c:pt>
                <c:pt idx="30">
                  <c:v>1.1686143572621035</c:v>
                </c:pt>
                <c:pt idx="31">
                  <c:v>1.2020033388981637</c:v>
                </c:pt>
                <c:pt idx="32">
                  <c:v>1.2353923205342237</c:v>
                </c:pt>
                <c:pt idx="33">
                  <c:v>1.2687813021702838</c:v>
                </c:pt>
                <c:pt idx="34">
                  <c:v>1.302170283806344</c:v>
                </c:pt>
                <c:pt idx="35">
                  <c:v>1.335559265442404</c:v>
                </c:pt>
                <c:pt idx="36">
                  <c:v>1.3689482470784642</c:v>
                </c:pt>
                <c:pt idx="37">
                  <c:v>1.4023372287145242</c:v>
                </c:pt>
                <c:pt idx="38">
                  <c:v>1.4357262103505843</c:v>
                </c:pt>
                <c:pt idx="39">
                  <c:v>1.4691151919866445</c:v>
                </c:pt>
                <c:pt idx="40">
                  <c:v>1.5025041736227045</c:v>
                </c:pt>
                <c:pt idx="41">
                  <c:v>1.5358931552587647</c:v>
                </c:pt>
                <c:pt idx="42">
                  <c:v>1.5692821368948247</c:v>
                </c:pt>
                <c:pt idx="43">
                  <c:v>1.6026711185308848</c:v>
                </c:pt>
                <c:pt idx="44">
                  <c:v>1.636060100166945</c:v>
                </c:pt>
              </c:numCache>
            </c:numRef>
          </c:xVal>
          <c:yVal>
            <c:numRef>
              <c:f>[12]Drop_05708_Electrostatics_water!$C$2:$C$46</c:f>
              <c:numCache>
                <c:formatCode>General</c:formatCode>
                <c:ptCount val="45"/>
                <c:pt idx="0">
                  <c:v>12.788</c:v>
                </c:pt>
                <c:pt idx="1">
                  <c:v>12.459</c:v>
                </c:pt>
                <c:pt idx="2">
                  <c:v>12.129</c:v>
                </c:pt>
                <c:pt idx="3">
                  <c:v>11.81</c:v>
                </c:pt>
                <c:pt idx="4">
                  <c:v>11.483000000000001</c:v>
                </c:pt>
                <c:pt idx="5">
                  <c:v>11.234999999999999</c:v>
                </c:pt>
                <c:pt idx="6">
                  <c:v>10.912000000000001</c:v>
                </c:pt>
                <c:pt idx="7">
                  <c:v>10.54</c:v>
                </c:pt>
                <c:pt idx="8">
                  <c:v>10.255000000000001</c:v>
                </c:pt>
                <c:pt idx="9">
                  <c:v>9.9359999999999999</c:v>
                </c:pt>
                <c:pt idx="10">
                  <c:v>9.6590000000000007</c:v>
                </c:pt>
                <c:pt idx="11">
                  <c:v>9.3729999999999993</c:v>
                </c:pt>
                <c:pt idx="12">
                  <c:v>9.08</c:v>
                </c:pt>
                <c:pt idx="13">
                  <c:v>8.7799999999999994</c:v>
                </c:pt>
                <c:pt idx="14">
                  <c:v>8.4559999999999995</c:v>
                </c:pt>
                <c:pt idx="15">
                  <c:v>8.141</c:v>
                </c:pt>
                <c:pt idx="16">
                  <c:v>7.8470000000000004</c:v>
                </c:pt>
                <c:pt idx="17">
                  <c:v>7.556</c:v>
                </c:pt>
                <c:pt idx="18">
                  <c:v>7.2859999999999996</c:v>
                </c:pt>
                <c:pt idx="19">
                  <c:v>6.9939999999999998</c:v>
                </c:pt>
                <c:pt idx="20">
                  <c:v>6.6879999999999997</c:v>
                </c:pt>
                <c:pt idx="21">
                  <c:v>6.3869999999999996</c:v>
                </c:pt>
                <c:pt idx="22">
                  <c:v>6.0880000000000001</c:v>
                </c:pt>
                <c:pt idx="23">
                  <c:v>5.798</c:v>
                </c:pt>
                <c:pt idx="24">
                  <c:v>5.5309999999999997</c:v>
                </c:pt>
                <c:pt idx="25">
                  <c:v>5.2539999999999996</c:v>
                </c:pt>
                <c:pt idx="26">
                  <c:v>4.9660000000000002</c:v>
                </c:pt>
                <c:pt idx="27">
                  <c:v>4.6660000000000004</c:v>
                </c:pt>
                <c:pt idx="28">
                  <c:v>4.367</c:v>
                </c:pt>
                <c:pt idx="29">
                  <c:v>4.0789999999999997</c:v>
                </c:pt>
                <c:pt idx="30">
                  <c:v>3.802</c:v>
                </c:pt>
                <c:pt idx="31">
                  <c:v>3.5249999999999999</c:v>
                </c:pt>
                <c:pt idx="32">
                  <c:v>3.25</c:v>
                </c:pt>
                <c:pt idx="33">
                  <c:v>2.968</c:v>
                </c:pt>
                <c:pt idx="34">
                  <c:v>2.6789999999999998</c:v>
                </c:pt>
                <c:pt idx="35">
                  <c:v>2.3860000000000001</c:v>
                </c:pt>
                <c:pt idx="36">
                  <c:v>2.14</c:v>
                </c:pt>
                <c:pt idx="37">
                  <c:v>1.8720000000000001</c:v>
                </c:pt>
                <c:pt idx="38">
                  <c:v>1.601</c:v>
                </c:pt>
                <c:pt idx="39">
                  <c:v>1.3360000000000001</c:v>
                </c:pt>
                <c:pt idx="40">
                  <c:v>1.042</c:v>
                </c:pt>
                <c:pt idx="41">
                  <c:v>0.71199999999999997</c:v>
                </c:pt>
                <c:pt idx="42">
                  <c:v>0.49399999999999999</c:v>
                </c:pt>
                <c:pt idx="43">
                  <c:v>0.28699999999999998</c:v>
                </c:pt>
                <c:pt idx="44">
                  <c:v>0.127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861-4BB3-A743-DC6498A29B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3517816"/>
        <c:axId val="583518800"/>
      </c:scatterChart>
      <c:valAx>
        <c:axId val="583517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3518800"/>
        <c:crosses val="autoZero"/>
        <c:crossBetween val="midCat"/>
      </c:valAx>
      <c:valAx>
        <c:axId val="5835188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35178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position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1727930883639544"/>
                  <c:y val="-0.2029246864975211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[13]Drop_05707_Electrostatics_water!$M$3:$M$36</c:f>
              <c:numCache>
                <c:formatCode>General</c:formatCode>
                <c:ptCount val="34"/>
                <c:pt idx="0">
                  <c:v>0.23372287145242071</c:v>
                </c:pt>
                <c:pt idx="1">
                  <c:v>0.26711185308848079</c:v>
                </c:pt>
                <c:pt idx="2">
                  <c:v>0.30050083472454092</c:v>
                </c:pt>
                <c:pt idx="3">
                  <c:v>0.333889816360601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0.70116861435726208</c:v>
                </c:pt>
                <c:pt idx="15">
                  <c:v>0.73455759599332227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0.90150250417362277</c:v>
                </c:pt>
                <c:pt idx="21">
                  <c:v>0.93489148580968284</c:v>
                </c:pt>
                <c:pt idx="22">
                  <c:v>0.96828046744574292</c:v>
                </c:pt>
                <c:pt idx="23">
                  <c:v>1.001669449081803</c:v>
                </c:pt>
                <c:pt idx="24">
                  <c:v>1.0350584307178632</c:v>
                </c:pt>
                <c:pt idx="25">
                  <c:v>1.1018363939899833</c:v>
                </c:pt>
                <c:pt idx="26">
                  <c:v>1.1352253756260435</c:v>
                </c:pt>
                <c:pt idx="27">
                  <c:v>1.1686143572621035</c:v>
                </c:pt>
                <c:pt idx="28">
                  <c:v>1.2020033388981637</c:v>
                </c:pt>
                <c:pt idx="29">
                  <c:v>1.2353923205342237</c:v>
                </c:pt>
                <c:pt idx="30">
                  <c:v>1.2687813021702838</c:v>
                </c:pt>
                <c:pt idx="31">
                  <c:v>1.302170283806344</c:v>
                </c:pt>
                <c:pt idx="32">
                  <c:v>1.335559265442404</c:v>
                </c:pt>
                <c:pt idx="33">
                  <c:v>1.3689482470784642</c:v>
                </c:pt>
              </c:numCache>
            </c:numRef>
          </c:xVal>
          <c:yVal>
            <c:numRef>
              <c:f>[13]Drop_05707_Electrostatics_water!$B$3:$B$36</c:f>
              <c:numCache>
                <c:formatCode>General</c:formatCode>
                <c:ptCount val="34"/>
                <c:pt idx="0">
                  <c:v>1.409</c:v>
                </c:pt>
                <c:pt idx="1">
                  <c:v>1.407</c:v>
                </c:pt>
                <c:pt idx="2">
                  <c:v>1.401</c:v>
                </c:pt>
                <c:pt idx="3">
                  <c:v>1.3959999999999999</c:v>
                </c:pt>
                <c:pt idx="4">
                  <c:v>1.3879999999999999</c:v>
                </c:pt>
                <c:pt idx="5">
                  <c:v>1.379</c:v>
                </c:pt>
                <c:pt idx="6">
                  <c:v>1.367</c:v>
                </c:pt>
                <c:pt idx="7">
                  <c:v>1.3560000000000001</c:v>
                </c:pt>
                <c:pt idx="8">
                  <c:v>1.343</c:v>
                </c:pt>
                <c:pt idx="9">
                  <c:v>1.33</c:v>
                </c:pt>
                <c:pt idx="10">
                  <c:v>1.3080000000000001</c:v>
                </c:pt>
                <c:pt idx="11">
                  <c:v>1.2909999999999999</c:v>
                </c:pt>
                <c:pt idx="12">
                  <c:v>1.27</c:v>
                </c:pt>
                <c:pt idx="13">
                  <c:v>1.2549999999999999</c:v>
                </c:pt>
                <c:pt idx="14">
                  <c:v>1.224</c:v>
                </c:pt>
                <c:pt idx="15">
                  <c:v>1.1930000000000001</c:v>
                </c:pt>
                <c:pt idx="16">
                  <c:v>1.171</c:v>
                </c:pt>
                <c:pt idx="17">
                  <c:v>1.1379999999999999</c:v>
                </c:pt>
                <c:pt idx="18">
                  <c:v>1.117</c:v>
                </c:pt>
                <c:pt idx="19">
                  <c:v>1.0740000000000001</c:v>
                </c:pt>
                <c:pt idx="20">
                  <c:v>1.056</c:v>
                </c:pt>
                <c:pt idx="21">
                  <c:v>0.996</c:v>
                </c:pt>
                <c:pt idx="22">
                  <c:v>0.96</c:v>
                </c:pt>
                <c:pt idx="23">
                  <c:v>0.92600000000000005</c:v>
                </c:pt>
                <c:pt idx="24">
                  <c:v>0.88500000000000001</c:v>
                </c:pt>
                <c:pt idx="25">
                  <c:v>0.81399999999999995</c:v>
                </c:pt>
                <c:pt idx="26">
                  <c:v>0.75600000000000001</c:v>
                </c:pt>
                <c:pt idx="27">
                  <c:v>0.71299999999999997</c:v>
                </c:pt>
                <c:pt idx="28">
                  <c:v>0.66300000000000003</c:v>
                </c:pt>
                <c:pt idx="29">
                  <c:v>0.61199999999999999</c:v>
                </c:pt>
                <c:pt idx="30">
                  <c:v>0.55000000000000004</c:v>
                </c:pt>
                <c:pt idx="31">
                  <c:v>0.49299999999999999</c:v>
                </c:pt>
                <c:pt idx="32">
                  <c:v>0.437</c:v>
                </c:pt>
                <c:pt idx="33">
                  <c:v>0.38400000000000001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BF6-44E3-BAFE-615BC05C41E2}"/>
            </c:ext>
          </c:extLst>
        </c:ser>
        <c:ser>
          <c:idx val="1"/>
          <c:order val="1"/>
          <c:tx>
            <c:v>circularity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[13]Drop_05707_Electrostatics_water!$M$3:$M$36</c:f>
              <c:numCache>
                <c:formatCode>General</c:formatCode>
                <c:ptCount val="34"/>
                <c:pt idx="0">
                  <c:v>0.23372287145242071</c:v>
                </c:pt>
                <c:pt idx="1">
                  <c:v>0.26711185308848079</c:v>
                </c:pt>
                <c:pt idx="2">
                  <c:v>0.30050083472454092</c:v>
                </c:pt>
                <c:pt idx="3">
                  <c:v>0.333889816360601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0.70116861435726208</c:v>
                </c:pt>
                <c:pt idx="15">
                  <c:v>0.73455759599332227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0.90150250417362277</c:v>
                </c:pt>
                <c:pt idx="21">
                  <c:v>0.93489148580968284</c:v>
                </c:pt>
                <c:pt idx="22">
                  <c:v>0.96828046744574292</c:v>
                </c:pt>
                <c:pt idx="23">
                  <c:v>1.001669449081803</c:v>
                </c:pt>
                <c:pt idx="24">
                  <c:v>1.0350584307178632</c:v>
                </c:pt>
                <c:pt idx="25">
                  <c:v>1.1018363939899833</c:v>
                </c:pt>
                <c:pt idx="26">
                  <c:v>1.1352253756260435</c:v>
                </c:pt>
                <c:pt idx="27">
                  <c:v>1.1686143572621035</c:v>
                </c:pt>
                <c:pt idx="28">
                  <c:v>1.2020033388981637</c:v>
                </c:pt>
                <c:pt idx="29">
                  <c:v>1.2353923205342237</c:v>
                </c:pt>
                <c:pt idx="30">
                  <c:v>1.2687813021702838</c:v>
                </c:pt>
                <c:pt idx="31">
                  <c:v>1.302170283806344</c:v>
                </c:pt>
                <c:pt idx="32">
                  <c:v>1.335559265442404</c:v>
                </c:pt>
                <c:pt idx="33">
                  <c:v>1.3689482470784642</c:v>
                </c:pt>
              </c:numCache>
            </c:numRef>
          </c:xVal>
          <c:yVal>
            <c:numRef>
              <c:f>[13]Drop_05707_Electrostatics_water!$I$3:$I$36</c:f>
              <c:numCache>
                <c:formatCode>General</c:formatCode>
                <c:ptCount val="34"/>
                <c:pt idx="0">
                  <c:v>1.1160000000000001</c:v>
                </c:pt>
                <c:pt idx="1">
                  <c:v>1.105</c:v>
                </c:pt>
                <c:pt idx="2">
                  <c:v>1.123</c:v>
                </c:pt>
                <c:pt idx="3">
                  <c:v>1.077</c:v>
                </c:pt>
                <c:pt idx="4">
                  <c:v>1.1479999999999999</c:v>
                </c:pt>
                <c:pt idx="5">
                  <c:v>1.1779999999999999</c:v>
                </c:pt>
                <c:pt idx="6">
                  <c:v>1.1180000000000001</c:v>
                </c:pt>
                <c:pt idx="7">
                  <c:v>1.0429999999999999</c:v>
                </c:pt>
                <c:pt idx="8">
                  <c:v>1.1990000000000001</c:v>
                </c:pt>
                <c:pt idx="9">
                  <c:v>1.085</c:v>
                </c:pt>
                <c:pt idx="10">
                  <c:v>1.1970000000000001</c:v>
                </c:pt>
                <c:pt idx="11">
                  <c:v>1.153</c:v>
                </c:pt>
                <c:pt idx="12">
                  <c:v>1.032</c:v>
                </c:pt>
                <c:pt idx="13">
                  <c:v>1.25</c:v>
                </c:pt>
                <c:pt idx="14">
                  <c:v>1.02</c:v>
                </c:pt>
                <c:pt idx="15">
                  <c:v>1.1419999999999999</c:v>
                </c:pt>
                <c:pt idx="16">
                  <c:v>1.149</c:v>
                </c:pt>
                <c:pt idx="17">
                  <c:v>1.0880000000000001</c:v>
                </c:pt>
                <c:pt idx="18">
                  <c:v>1.0780000000000001</c:v>
                </c:pt>
                <c:pt idx="19">
                  <c:v>1.087</c:v>
                </c:pt>
                <c:pt idx="20">
                  <c:v>1.1919999999999999</c:v>
                </c:pt>
                <c:pt idx="21">
                  <c:v>1.1319999999999999</c:v>
                </c:pt>
                <c:pt idx="22">
                  <c:v>1.1379999999999999</c:v>
                </c:pt>
                <c:pt idx="23">
                  <c:v>1.0640000000000001</c:v>
                </c:pt>
                <c:pt idx="24">
                  <c:v>1.0589999999999999</c:v>
                </c:pt>
                <c:pt idx="25">
                  <c:v>1.0289999999999999</c:v>
                </c:pt>
                <c:pt idx="26">
                  <c:v>1.0309999999999999</c:v>
                </c:pt>
                <c:pt idx="27">
                  <c:v>1.0680000000000001</c:v>
                </c:pt>
                <c:pt idx="28">
                  <c:v>1.147</c:v>
                </c:pt>
                <c:pt idx="29">
                  <c:v>1.18</c:v>
                </c:pt>
                <c:pt idx="30">
                  <c:v>1.131</c:v>
                </c:pt>
                <c:pt idx="31">
                  <c:v>1.085</c:v>
                </c:pt>
                <c:pt idx="32">
                  <c:v>1.0840000000000001</c:v>
                </c:pt>
                <c:pt idx="33">
                  <c:v>1.1459999999999999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BF6-44E3-BAFE-615BC05C41E2}"/>
            </c:ext>
          </c:extLst>
        </c:ser>
        <c:ser>
          <c:idx val="2"/>
          <c:order val="2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1.6987532808398952E-2"/>
                  <c:y val="-0.3046912365121026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[13]Drop_05707_Electrostatics_water!$M$2:$M$37</c:f>
              <c:numCache>
                <c:formatCode>General</c:formatCode>
                <c:ptCount val="36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0.333889816360601</c:v>
                </c:pt>
                <c:pt idx="5">
                  <c:v>0.36727879799666113</c:v>
                </c:pt>
                <c:pt idx="6">
                  <c:v>0.40066777963272121</c:v>
                </c:pt>
                <c:pt idx="7">
                  <c:v>0.43405676126878129</c:v>
                </c:pt>
                <c:pt idx="8">
                  <c:v>0.46744574290484142</c:v>
                </c:pt>
                <c:pt idx="9">
                  <c:v>0.5008347245409015</c:v>
                </c:pt>
                <c:pt idx="10">
                  <c:v>0.53422370617696158</c:v>
                </c:pt>
                <c:pt idx="11">
                  <c:v>0.56761268781302177</c:v>
                </c:pt>
                <c:pt idx="12">
                  <c:v>0.60100166944908184</c:v>
                </c:pt>
                <c:pt idx="13">
                  <c:v>0.63439065108514192</c:v>
                </c:pt>
                <c:pt idx="14">
                  <c:v>0.667779632721202</c:v>
                </c:pt>
                <c:pt idx="15">
                  <c:v>0.70116861435726208</c:v>
                </c:pt>
                <c:pt idx="16">
                  <c:v>0.73455759599332227</c:v>
                </c:pt>
                <c:pt idx="17">
                  <c:v>0.76794657762938234</c:v>
                </c:pt>
                <c:pt idx="18">
                  <c:v>0.80133555926544242</c:v>
                </c:pt>
                <c:pt idx="19">
                  <c:v>0.8347245409015025</c:v>
                </c:pt>
                <c:pt idx="20">
                  <c:v>0.86811352253756258</c:v>
                </c:pt>
                <c:pt idx="21">
                  <c:v>0.90150250417362277</c:v>
                </c:pt>
                <c:pt idx="22">
                  <c:v>0.93489148580968284</c:v>
                </c:pt>
                <c:pt idx="23">
                  <c:v>0.96828046744574292</c:v>
                </c:pt>
                <c:pt idx="24">
                  <c:v>1.001669449081803</c:v>
                </c:pt>
                <c:pt idx="25">
                  <c:v>1.0350584307178632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1.1686143572621035</c:v>
                </c:pt>
                <c:pt idx="29">
                  <c:v>1.2020033388981637</c:v>
                </c:pt>
                <c:pt idx="30">
                  <c:v>1.2353923205342237</c:v>
                </c:pt>
                <c:pt idx="31">
                  <c:v>1.2687813021702838</c:v>
                </c:pt>
                <c:pt idx="32">
                  <c:v>1.302170283806344</c:v>
                </c:pt>
                <c:pt idx="33">
                  <c:v>1.335559265442404</c:v>
                </c:pt>
                <c:pt idx="34">
                  <c:v>1.3689482470784642</c:v>
                </c:pt>
                <c:pt idx="35">
                  <c:v>1.4023372287145242</c:v>
                </c:pt>
              </c:numCache>
            </c:numRef>
          </c:xVal>
          <c:yVal>
            <c:numRef>
              <c:f>[13]Drop_05707_Electrostatics_water!$C$2:$C$37</c:f>
              <c:numCache>
                <c:formatCode>General</c:formatCode>
                <c:ptCount val="36"/>
                <c:pt idx="0">
                  <c:v>12.94</c:v>
                </c:pt>
                <c:pt idx="1">
                  <c:v>12.5</c:v>
                </c:pt>
                <c:pt idx="2">
                  <c:v>12.191000000000001</c:v>
                </c:pt>
                <c:pt idx="3">
                  <c:v>11.91</c:v>
                </c:pt>
                <c:pt idx="4">
                  <c:v>11.64</c:v>
                </c:pt>
                <c:pt idx="5">
                  <c:v>11.352</c:v>
                </c:pt>
                <c:pt idx="6">
                  <c:v>11.038</c:v>
                </c:pt>
                <c:pt idx="7">
                  <c:v>10.724</c:v>
                </c:pt>
                <c:pt idx="8">
                  <c:v>10.419</c:v>
                </c:pt>
                <c:pt idx="9">
                  <c:v>10.114000000000001</c:v>
                </c:pt>
                <c:pt idx="10">
                  <c:v>9.8409999999999993</c:v>
                </c:pt>
                <c:pt idx="11">
                  <c:v>9.57</c:v>
                </c:pt>
                <c:pt idx="12">
                  <c:v>9.26</c:v>
                </c:pt>
                <c:pt idx="13">
                  <c:v>8.9510000000000005</c:v>
                </c:pt>
                <c:pt idx="14">
                  <c:v>8.6460000000000008</c:v>
                </c:pt>
                <c:pt idx="15">
                  <c:v>8.3879999999999999</c:v>
                </c:pt>
                <c:pt idx="16">
                  <c:v>8.1270000000000007</c:v>
                </c:pt>
                <c:pt idx="17">
                  <c:v>7.8330000000000002</c:v>
                </c:pt>
                <c:pt idx="18">
                  <c:v>7.5330000000000004</c:v>
                </c:pt>
                <c:pt idx="19">
                  <c:v>7.2560000000000002</c:v>
                </c:pt>
                <c:pt idx="20">
                  <c:v>6.9740000000000002</c:v>
                </c:pt>
                <c:pt idx="21">
                  <c:v>6.6879999999999997</c:v>
                </c:pt>
                <c:pt idx="22">
                  <c:v>6.431</c:v>
                </c:pt>
                <c:pt idx="23">
                  <c:v>6.1440000000000001</c:v>
                </c:pt>
                <c:pt idx="24">
                  <c:v>5.8639999999999999</c:v>
                </c:pt>
                <c:pt idx="25">
                  <c:v>5.5940000000000003</c:v>
                </c:pt>
                <c:pt idx="26">
                  <c:v>5.0679999999999996</c:v>
                </c:pt>
                <c:pt idx="27">
                  <c:v>4.8</c:v>
                </c:pt>
                <c:pt idx="28">
                  <c:v>4.5330000000000004</c:v>
                </c:pt>
                <c:pt idx="29">
                  <c:v>4.2610000000000001</c:v>
                </c:pt>
                <c:pt idx="30">
                  <c:v>3.9910000000000001</c:v>
                </c:pt>
                <c:pt idx="31">
                  <c:v>3.726</c:v>
                </c:pt>
                <c:pt idx="32">
                  <c:v>3.4609999999999999</c:v>
                </c:pt>
                <c:pt idx="33">
                  <c:v>3.2</c:v>
                </c:pt>
                <c:pt idx="34">
                  <c:v>2.9380000000000002</c:v>
                </c:pt>
                <c:pt idx="35">
                  <c:v>2.68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BF6-44E3-BAFE-615BC05C41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8079840"/>
        <c:axId val="588070656"/>
      </c:scatterChart>
      <c:valAx>
        <c:axId val="5880798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8070656"/>
        <c:crosses val="autoZero"/>
        <c:crossBetween val="midCat"/>
      </c:valAx>
      <c:valAx>
        <c:axId val="588070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80798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position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27700459317585302"/>
                  <c:y val="-0.2214432050160396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[14]Drop_05706_Electrostatics_water!$M$2:$M$41</c:f>
              <c:numCache>
                <c:formatCode>General</c:formatCode>
                <c:ptCount val="40"/>
                <c:pt idx="0">
                  <c:v>3.3388981636060099E-2</c:v>
                </c:pt>
                <c:pt idx="1">
                  <c:v>6.6777963272120197E-2</c:v>
                </c:pt>
                <c:pt idx="2">
                  <c:v>0.1001669449081803</c:v>
                </c:pt>
                <c:pt idx="3">
                  <c:v>0.13355592654424039</c:v>
                </c:pt>
                <c:pt idx="4">
                  <c:v>0.1669449081803005</c:v>
                </c:pt>
                <c:pt idx="5">
                  <c:v>0.20033388981636061</c:v>
                </c:pt>
                <c:pt idx="6">
                  <c:v>0.23372287145242071</c:v>
                </c:pt>
                <c:pt idx="7">
                  <c:v>0.26711185308848079</c:v>
                </c:pt>
                <c:pt idx="8">
                  <c:v>0.30050083472454092</c:v>
                </c:pt>
                <c:pt idx="9">
                  <c:v>0.333889816360601</c:v>
                </c:pt>
                <c:pt idx="10">
                  <c:v>0.36727879799666113</c:v>
                </c:pt>
                <c:pt idx="11">
                  <c:v>0.40066777963272121</c:v>
                </c:pt>
                <c:pt idx="12">
                  <c:v>0.43405676126878129</c:v>
                </c:pt>
                <c:pt idx="13">
                  <c:v>0.46744574290484142</c:v>
                </c:pt>
                <c:pt idx="14">
                  <c:v>0.5008347245409015</c:v>
                </c:pt>
                <c:pt idx="15">
                  <c:v>0.53422370617696158</c:v>
                </c:pt>
                <c:pt idx="16">
                  <c:v>0.56761268781302177</c:v>
                </c:pt>
                <c:pt idx="17">
                  <c:v>0.60100166944908184</c:v>
                </c:pt>
                <c:pt idx="18">
                  <c:v>0.63439065108514192</c:v>
                </c:pt>
                <c:pt idx="19">
                  <c:v>0.667779632721202</c:v>
                </c:pt>
                <c:pt idx="20">
                  <c:v>0.70116861435726208</c:v>
                </c:pt>
                <c:pt idx="21">
                  <c:v>0.73455759599332227</c:v>
                </c:pt>
                <c:pt idx="22">
                  <c:v>0.76794657762938234</c:v>
                </c:pt>
                <c:pt idx="23">
                  <c:v>0.80133555926544242</c:v>
                </c:pt>
                <c:pt idx="24">
                  <c:v>0.8347245409015025</c:v>
                </c:pt>
                <c:pt idx="25">
                  <c:v>0.86811352253756258</c:v>
                </c:pt>
                <c:pt idx="26">
                  <c:v>0.90150250417362277</c:v>
                </c:pt>
                <c:pt idx="27">
                  <c:v>0.93489148580968284</c:v>
                </c:pt>
                <c:pt idx="28">
                  <c:v>0.96828046744574292</c:v>
                </c:pt>
                <c:pt idx="29">
                  <c:v>1.001669449081803</c:v>
                </c:pt>
                <c:pt idx="30">
                  <c:v>1.0350584307178632</c:v>
                </c:pt>
                <c:pt idx="31">
                  <c:v>1.0684474123539232</c:v>
                </c:pt>
                <c:pt idx="32">
                  <c:v>1.1018363939899833</c:v>
                </c:pt>
                <c:pt idx="33">
                  <c:v>1.1352253756260435</c:v>
                </c:pt>
                <c:pt idx="34">
                  <c:v>1.1686143572621035</c:v>
                </c:pt>
                <c:pt idx="35">
                  <c:v>1.2020033388981637</c:v>
                </c:pt>
                <c:pt idx="36">
                  <c:v>1.2353923205342237</c:v>
                </c:pt>
                <c:pt idx="37">
                  <c:v>1.2687813021702838</c:v>
                </c:pt>
                <c:pt idx="38">
                  <c:v>1.302170283806344</c:v>
                </c:pt>
                <c:pt idx="39">
                  <c:v>1.335559265442404</c:v>
                </c:pt>
              </c:numCache>
            </c:numRef>
          </c:xVal>
          <c:yVal>
            <c:numRef>
              <c:f>[14]Drop_05706_Electrostatics_water!$B$2:$B$41</c:f>
              <c:numCache>
                <c:formatCode>General</c:formatCode>
                <c:ptCount val="40"/>
                <c:pt idx="0">
                  <c:v>1.407</c:v>
                </c:pt>
                <c:pt idx="1">
                  <c:v>1.4</c:v>
                </c:pt>
                <c:pt idx="2">
                  <c:v>1.39</c:v>
                </c:pt>
                <c:pt idx="3">
                  <c:v>1.383</c:v>
                </c:pt>
                <c:pt idx="4">
                  <c:v>1.373</c:v>
                </c:pt>
                <c:pt idx="5">
                  <c:v>1.36</c:v>
                </c:pt>
                <c:pt idx="6">
                  <c:v>1.3460000000000001</c:v>
                </c:pt>
                <c:pt idx="7">
                  <c:v>1.3340000000000001</c:v>
                </c:pt>
                <c:pt idx="8">
                  <c:v>1.32</c:v>
                </c:pt>
                <c:pt idx="9">
                  <c:v>1.3049999999999999</c:v>
                </c:pt>
                <c:pt idx="10">
                  <c:v>1.292</c:v>
                </c:pt>
                <c:pt idx="11">
                  <c:v>1.2729999999999999</c:v>
                </c:pt>
                <c:pt idx="12">
                  <c:v>1.258</c:v>
                </c:pt>
                <c:pt idx="13">
                  <c:v>1.2390000000000001</c:v>
                </c:pt>
                <c:pt idx="14">
                  <c:v>1.2250000000000001</c:v>
                </c:pt>
                <c:pt idx="15">
                  <c:v>1.2030000000000001</c:v>
                </c:pt>
                <c:pt idx="16">
                  <c:v>1.1819999999999999</c:v>
                </c:pt>
                <c:pt idx="17">
                  <c:v>1.1559999999999999</c:v>
                </c:pt>
                <c:pt idx="18">
                  <c:v>1.137</c:v>
                </c:pt>
                <c:pt idx="19">
                  <c:v>1.1140000000000001</c:v>
                </c:pt>
                <c:pt idx="20">
                  <c:v>1.091</c:v>
                </c:pt>
                <c:pt idx="21">
                  <c:v>1.0680000000000001</c:v>
                </c:pt>
                <c:pt idx="22">
                  <c:v>1.044</c:v>
                </c:pt>
                <c:pt idx="23">
                  <c:v>1.014</c:v>
                </c:pt>
                <c:pt idx="24">
                  <c:v>0.99199999999999999</c:v>
                </c:pt>
                <c:pt idx="25">
                  <c:v>0.96299999999999997</c:v>
                </c:pt>
                <c:pt idx="26">
                  <c:v>0.93700000000000006</c:v>
                </c:pt>
                <c:pt idx="27">
                  <c:v>0.90800000000000003</c:v>
                </c:pt>
                <c:pt idx="28">
                  <c:v>0.88</c:v>
                </c:pt>
                <c:pt idx="29">
                  <c:v>0.84799999999999998</c:v>
                </c:pt>
                <c:pt idx="30">
                  <c:v>0.82</c:v>
                </c:pt>
                <c:pt idx="31">
                  <c:v>0.79</c:v>
                </c:pt>
                <c:pt idx="32">
                  <c:v>0.755</c:v>
                </c:pt>
                <c:pt idx="33">
                  <c:v>0.72499999999999998</c:v>
                </c:pt>
                <c:pt idx="34">
                  <c:v>0.69199999999999995</c:v>
                </c:pt>
                <c:pt idx="35">
                  <c:v>0.65900000000000003</c:v>
                </c:pt>
                <c:pt idx="36">
                  <c:v>0.625</c:v>
                </c:pt>
                <c:pt idx="37">
                  <c:v>0.59499999999999997</c:v>
                </c:pt>
                <c:pt idx="38">
                  <c:v>0.56299999999999994</c:v>
                </c:pt>
                <c:pt idx="39">
                  <c:v>0.52700000000000002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278-43C1-9BD4-C16F3684D422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10432392825896764"/>
                  <c:y val="-0.2948253864100321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[14]Drop_05706_Electrostatics_water!$M$2:$M$41</c:f>
              <c:numCache>
                <c:formatCode>General</c:formatCode>
                <c:ptCount val="40"/>
                <c:pt idx="0">
                  <c:v>3.3388981636060099E-2</c:v>
                </c:pt>
                <c:pt idx="1">
                  <c:v>6.6777963272120197E-2</c:v>
                </c:pt>
                <c:pt idx="2">
                  <c:v>0.1001669449081803</c:v>
                </c:pt>
                <c:pt idx="3">
                  <c:v>0.13355592654424039</c:v>
                </c:pt>
                <c:pt idx="4">
                  <c:v>0.1669449081803005</c:v>
                </c:pt>
                <c:pt idx="5">
                  <c:v>0.20033388981636061</c:v>
                </c:pt>
                <c:pt idx="6">
                  <c:v>0.23372287145242071</c:v>
                </c:pt>
                <c:pt idx="7">
                  <c:v>0.26711185308848079</c:v>
                </c:pt>
                <c:pt idx="8">
                  <c:v>0.30050083472454092</c:v>
                </c:pt>
                <c:pt idx="9">
                  <c:v>0.333889816360601</c:v>
                </c:pt>
                <c:pt idx="10">
                  <c:v>0.36727879799666113</c:v>
                </c:pt>
                <c:pt idx="11">
                  <c:v>0.40066777963272121</c:v>
                </c:pt>
                <c:pt idx="12">
                  <c:v>0.43405676126878129</c:v>
                </c:pt>
                <c:pt idx="13">
                  <c:v>0.46744574290484142</c:v>
                </c:pt>
                <c:pt idx="14">
                  <c:v>0.5008347245409015</c:v>
                </c:pt>
                <c:pt idx="15">
                  <c:v>0.53422370617696158</c:v>
                </c:pt>
                <c:pt idx="16">
                  <c:v>0.56761268781302177</c:v>
                </c:pt>
                <c:pt idx="17">
                  <c:v>0.60100166944908184</c:v>
                </c:pt>
                <c:pt idx="18">
                  <c:v>0.63439065108514192</c:v>
                </c:pt>
                <c:pt idx="19">
                  <c:v>0.667779632721202</c:v>
                </c:pt>
                <c:pt idx="20">
                  <c:v>0.70116861435726208</c:v>
                </c:pt>
                <c:pt idx="21">
                  <c:v>0.73455759599332227</c:v>
                </c:pt>
                <c:pt idx="22">
                  <c:v>0.76794657762938234</c:v>
                </c:pt>
                <c:pt idx="23">
                  <c:v>0.80133555926544242</c:v>
                </c:pt>
                <c:pt idx="24">
                  <c:v>0.8347245409015025</c:v>
                </c:pt>
                <c:pt idx="25">
                  <c:v>0.86811352253756258</c:v>
                </c:pt>
                <c:pt idx="26">
                  <c:v>0.90150250417362277</c:v>
                </c:pt>
                <c:pt idx="27">
                  <c:v>0.93489148580968284</c:v>
                </c:pt>
                <c:pt idx="28">
                  <c:v>0.96828046744574292</c:v>
                </c:pt>
                <c:pt idx="29">
                  <c:v>1.001669449081803</c:v>
                </c:pt>
                <c:pt idx="30">
                  <c:v>1.0350584307178632</c:v>
                </c:pt>
                <c:pt idx="31">
                  <c:v>1.0684474123539232</c:v>
                </c:pt>
                <c:pt idx="32">
                  <c:v>1.1018363939899833</c:v>
                </c:pt>
                <c:pt idx="33">
                  <c:v>1.1352253756260435</c:v>
                </c:pt>
                <c:pt idx="34">
                  <c:v>1.1686143572621035</c:v>
                </c:pt>
                <c:pt idx="35">
                  <c:v>1.2020033388981637</c:v>
                </c:pt>
                <c:pt idx="36">
                  <c:v>1.2353923205342237</c:v>
                </c:pt>
                <c:pt idx="37">
                  <c:v>1.2687813021702838</c:v>
                </c:pt>
                <c:pt idx="38">
                  <c:v>1.302170283806344</c:v>
                </c:pt>
                <c:pt idx="39">
                  <c:v>1.335559265442404</c:v>
                </c:pt>
              </c:numCache>
            </c:numRef>
          </c:xVal>
          <c:yVal>
            <c:numRef>
              <c:f>[14]Drop_05706_Electrostatics_water!$C$2:$C$41</c:f>
              <c:numCache>
                <c:formatCode>General</c:formatCode>
                <c:ptCount val="40"/>
                <c:pt idx="0">
                  <c:v>10.492000000000001</c:v>
                </c:pt>
                <c:pt idx="1">
                  <c:v>10.301</c:v>
                </c:pt>
                <c:pt idx="2">
                  <c:v>10.103</c:v>
                </c:pt>
                <c:pt idx="3">
                  <c:v>9.9090000000000007</c:v>
                </c:pt>
                <c:pt idx="4">
                  <c:v>9.718</c:v>
                </c:pt>
                <c:pt idx="5">
                  <c:v>9.5229999999999997</c:v>
                </c:pt>
                <c:pt idx="6">
                  <c:v>9.3290000000000006</c:v>
                </c:pt>
                <c:pt idx="7">
                  <c:v>9.1370000000000005</c:v>
                </c:pt>
                <c:pt idx="8">
                  <c:v>8.9450000000000003</c:v>
                </c:pt>
                <c:pt idx="9">
                  <c:v>8.7530000000000001</c:v>
                </c:pt>
                <c:pt idx="10">
                  <c:v>8.5619999999999994</c:v>
                </c:pt>
                <c:pt idx="11">
                  <c:v>8.3759999999999994</c:v>
                </c:pt>
                <c:pt idx="12">
                  <c:v>8.1839999999999993</c:v>
                </c:pt>
                <c:pt idx="13">
                  <c:v>7.9989999999999997</c:v>
                </c:pt>
                <c:pt idx="14">
                  <c:v>7.8070000000000004</c:v>
                </c:pt>
                <c:pt idx="15">
                  <c:v>7.62</c:v>
                </c:pt>
                <c:pt idx="16">
                  <c:v>7.4349999999999996</c:v>
                </c:pt>
                <c:pt idx="17">
                  <c:v>7.25</c:v>
                </c:pt>
                <c:pt idx="18">
                  <c:v>7.0629999999999997</c:v>
                </c:pt>
                <c:pt idx="19">
                  <c:v>6.875</c:v>
                </c:pt>
                <c:pt idx="20">
                  <c:v>6.6879999999999997</c:v>
                </c:pt>
                <c:pt idx="21">
                  <c:v>6.4980000000000002</c:v>
                </c:pt>
                <c:pt idx="22">
                  <c:v>6.3120000000000003</c:v>
                </c:pt>
                <c:pt idx="23">
                  <c:v>6.1230000000000002</c:v>
                </c:pt>
                <c:pt idx="24">
                  <c:v>5.94</c:v>
                </c:pt>
                <c:pt idx="25">
                  <c:v>5.75</c:v>
                </c:pt>
                <c:pt idx="26">
                  <c:v>5.569</c:v>
                </c:pt>
                <c:pt idx="27">
                  <c:v>5.3819999999999997</c:v>
                </c:pt>
                <c:pt idx="28">
                  <c:v>5.2060000000000004</c:v>
                </c:pt>
                <c:pt idx="29">
                  <c:v>5.0179999999999998</c:v>
                </c:pt>
                <c:pt idx="30">
                  <c:v>4.8360000000000003</c:v>
                </c:pt>
                <c:pt idx="31">
                  <c:v>4.6539999999999999</c:v>
                </c:pt>
                <c:pt idx="32">
                  <c:v>4.4710000000000001</c:v>
                </c:pt>
                <c:pt idx="33">
                  <c:v>4.2919999999999998</c:v>
                </c:pt>
                <c:pt idx="34">
                  <c:v>4.1130000000000004</c:v>
                </c:pt>
                <c:pt idx="35">
                  <c:v>3.9390000000000001</c:v>
                </c:pt>
                <c:pt idx="36">
                  <c:v>3.7690000000000001</c:v>
                </c:pt>
                <c:pt idx="37">
                  <c:v>3.5990000000000002</c:v>
                </c:pt>
                <c:pt idx="38">
                  <c:v>3.4350000000000001</c:v>
                </c:pt>
                <c:pt idx="39">
                  <c:v>3.2669999999999999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278-43C1-9BD4-C16F3684D422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[14]Drop_05706_Electrostatics_water!$M$2:$M$41</c:f>
              <c:numCache>
                <c:formatCode>General</c:formatCode>
                <c:ptCount val="40"/>
                <c:pt idx="0">
                  <c:v>3.3388981636060099E-2</c:v>
                </c:pt>
                <c:pt idx="1">
                  <c:v>6.6777963272120197E-2</c:v>
                </c:pt>
                <c:pt idx="2">
                  <c:v>0.1001669449081803</c:v>
                </c:pt>
                <c:pt idx="3">
                  <c:v>0.13355592654424039</c:v>
                </c:pt>
                <c:pt idx="4">
                  <c:v>0.1669449081803005</c:v>
                </c:pt>
                <c:pt idx="5">
                  <c:v>0.20033388981636061</c:v>
                </c:pt>
                <c:pt idx="6">
                  <c:v>0.23372287145242071</c:v>
                </c:pt>
                <c:pt idx="7">
                  <c:v>0.26711185308848079</c:v>
                </c:pt>
                <c:pt idx="8">
                  <c:v>0.30050083472454092</c:v>
                </c:pt>
                <c:pt idx="9">
                  <c:v>0.333889816360601</c:v>
                </c:pt>
                <c:pt idx="10">
                  <c:v>0.36727879799666113</c:v>
                </c:pt>
                <c:pt idx="11">
                  <c:v>0.40066777963272121</c:v>
                </c:pt>
                <c:pt idx="12">
                  <c:v>0.43405676126878129</c:v>
                </c:pt>
                <c:pt idx="13">
                  <c:v>0.46744574290484142</c:v>
                </c:pt>
                <c:pt idx="14">
                  <c:v>0.5008347245409015</c:v>
                </c:pt>
                <c:pt idx="15">
                  <c:v>0.53422370617696158</c:v>
                </c:pt>
                <c:pt idx="16">
                  <c:v>0.56761268781302177</c:v>
                </c:pt>
                <c:pt idx="17">
                  <c:v>0.60100166944908184</c:v>
                </c:pt>
                <c:pt idx="18">
                  <c:v>0.63439065108514192</c:v>
                </c:pt>
                <c:pt idx="19">
                  <c:v>0.667779632721202</c:v>
                </c:pt>
                <c:pt idx="20">
                  <c:v>0.70116861435726208</c:v>
                </c:pt>
                <c:pt idx="21">
                  <c:v>0.73455759599332227</c:v>
                </c:pt>
                <c:pt idx="22">
                  <c:v>0.76794657762938234</c:v>
                </c:pt>
                <c:pt idx="23">
                  <c:v>0.80133555926544242</c:v>
                </c:pt>
                <c:pt idx="24">
                  <c:v>0.8347245409015025</c:v>
                </c:pt>
                <c:pt idx="25">
                  <c:v>0.86811352253756258</c:v>
                </c:pt>
                <c:pt idx="26">
                  <c:v>0.90150250417362277</c:v>
                </c:pt>
                <c:pt idx="27">
                  <c:v>0.93489148580968284</c:v>
                </c:pt>
                <c:pt idx="28">
                  <c:v>0.96828046744574292</c:v>
                </c:pt>
                <c:pt idx="29">
                  <c:v>1.001669449081803</c:v>
                </c:pt>
                <c:pt idx="30">
                  <c:v>1.0350584307178632</c:v>
                </c:pt>
                <c:pt idx="31">
                  <c:v>1.0684474123539232</c:v>
                </c:pt>
                <c:pt idx="32">
                  <c:v>1.1018363939899833</c:v>
                </c:pt>
                <c:pt idx="33">
                  <c:v>1.1352253756260435</c:v>
                </c:pt>
                <c:pt idx="34">
                  <c:v>1.1686143572621035</c:v>
                </c:pt>
                <c:pt idx="35">
                  <c:v>1.2020033388981637</c:v>
                </c:pt>
                <c:pt idx="36">
                  <c:v>1.2353923205342237</c:v>
                </c:pt>
                <c:pt idx="37">
                  <c:v>1.2687813021702838</c:v>
                </c:pt>
                <c:pt idx="38">
                  <c:v>1.302170283806344</c:v>
                </c:pt>
                <c:pt idx="39">
                  <c:v>1.335559265442404</c:v>
                </c:pt>
              </c:numCache>
            </c:numRef>
          </c:xVal>
          <c:yVal>
            <c:numRef>
              <c:f>[14]Drop_05706_Electrostatics_water!$I$2:$I$41</c:f>
              <c:numCache>
                <c:formatCode>General</c:formatCode>
                <c:ptCount val="40"/>
                <c:pt idx="0">
                  <c:v>1.101</c:v>
                </c:pt>
                <c:pt idx="1">
                  <c:v>1.0920000000000001</c:v>
                </c:pt>
                <c:pt idx="2">
                  <c:v>1.0640000000000001</c:v>
                </c:pt>
                <c:pt idx="3">
                  <c:v>1.052</c:v>
                </c:pt>
                <c:pt idx="4">
                  <c:v>1.0449999999999999</c:v>
                </c:pt>
                <c:pt idx="5">
                  <c:v>1.0529999999999999</c:v>
                </c:pt>
                <c:pt idx="6">
                  <c:v>1.071</c:v>
                </c:pt>
                <c:pt idx="7">
                  <c:v>1.083</c:v>
                </c:pt>
                <c:pt idx="8">
                  <c:v>1.071</c:v>
                </c:pt>
                <c:pt idx="9">
                  <c:v>1.07</c:v>
                </c:pt>
                <c:pt idx="10">
                  <c:v>1.071</c:v>
                </c:pt>
                <c:pt idx="11">
                  <c:v>1.07</c:v>
                </c:pt>
                <c:pt idx="12">
                  <c:v>1.0940000000000001</c:v>
                </c:pt>
                <c:pt idx="13">
                  <c:v>1.0049999999999999</c:v>
                </c:pt>
                <c:pt idx="14">
                  <c:v>1.0389999999999999</c:v>
                </c:pt>
                <c:pt idx="15">
                  <c:v>1.0309999999999999</c:v>
                </c:pt>
                <c:pt idx="16">
                  <c:v>1.026</c:v>
                </c:pt>
                <c:pt idx="17">
                  <c:v>1.0429999999999999</c:v>
                </c:pt>
                <c:pt idx="18">
                  <c:v>1.0289999999999999</c:v>
                </c:pt>
                <c:pt idx="19">
                  <c:v>1.0549999999999999</c:v>
                </c:pt>
                <c:pt idx="20">
                  <c:v>1.0469999999999999</c:v>
                </c:pt>
                <c:pt idx="21">
                  <c:v>1.0429999999999999</c:v>
                </c:pt>
                <c:pt idx="22">
                  <c:v>1.0429999999999999</c:v>
                </c:pt>
                <c:pt idx="23">
                  <c:v>1.0529999999999999</c:v>
                </c:pt>
                <c:pt idx="24">
                  <c:v>1.0569999999999999</c:v>
                </c:pt>
                <c:pt idx="25">
                  <c:v>1.0209999999999999</c:v>
                </c:pt>
                <c:pt idx="26">
                  <c:v>1.0129999999999999</c:v>
                </c:pt>
                <c:pt idx="27">
                  <c:v>1.0329999999999999</c:v>
                </c:pt>
                <c:pt idx="28">
                  <c:v>1.0269999999999999</c:v>
                </c:pt>
                <c:pt idx="29">
                  <c:v>1.046</c:v>
                </c:pt>
                <c:pt idx="30">
                  <c:v>1.042</c:v>
                </c:pt>
                <c:pt idx="31">
                  <c:v>1.0289999999999999</c:v>
                </c:pt>
                <c:pt idx="32">
                  <c:v>1.024</c:v>
                </c:pt>
                <c:pt idx="33">
                  <c:v>1.024</c:v>
                </c:pt>
                <c:pt idx="34">
                  <c:v>1.0469999999999999</c:v>
                </c:pt>
                <c:pt idx="35">
                  <c:v>1.0349999999999999</c:v>
                </c:pt>
                <c:pt idx="36">
                  <c:v>1.034</c:v>
                </c:pt>
                <c:pt idx="37">
                  <c:v>1.0429999999999999</c:v>
                </c:pt>
                <c:pt idx="38">
                  <c:v>1.028</c:v>
                </c:pt>
                <c:pt idx="39">
                  <c:v>1.0189999999999999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278-43C1-9BD4-C16F3684D4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8275728"/>
        <c:axId val="788271136"/>
      </c:scatterChart>
      <c:valAx>
        <c:axId val="7882757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8271136"/>
        <c:crosses val="autoZero"/>
        <c:crossBetween val="midCat"/>
      </c:valAx>
      <c:valAx>
        <c:axId val="788271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82757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postion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9653587051618548"/>
                  <c:y val="-0.1257939632545931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[15]Drop_05697_Electrostatics_water!$M$2:$M$48</c:f>
              <c:numCache>
                <c:formatCode>General</c:formatCode>
                <c:ptCount val="47"/>
                <c:pt idx="0">
                  <c:v>0.30050083472454092</c:v>
                </c:pt>
                <c:pt idx="1">
                  <c:v>0.333889816360601</c:v>
                </c:pt>
                <c:pt idx="2">
                  <c:v>0.36727879799666113</c:v>
                </c:pt>
                <c:pt idx="3">
                  <c:v>0.40066777963272121</c:v>
                </c:pt>
                <c:pt idx="4">
                  <c:v>0.43405676126878129</c:v>
                </c:pt>
                <c:pt idx="5">
                  <c:v>0.46744574290484142</c:v>
                </c:pt>
                <c:pt idx="6">
                  <c:v>0.5008347245409015</c:v>
                </c:pt>
                <c:pt idx="7">
                  <c:v>0.53422370617696158</c:v>
                </c:pt>
                <c:pt idx="8">
                  <c:v>0.60100166944908184</c:v>
                </c:pt>
                <c:pt idx="9">
                  <c:v>0.667779632721202</c:v>
                </c:pt>
                <c:pt idx="10">
                  <c:v>0.70116861435726208</c:v>
                </c:pt>
                <c:pt idx="11">
                  <c:v>0.73455759599332227</c:v>
                </c:pt>
                <c:pt idx="12">
                  <c:v>0.76794657762938234</c:v>
                </c:pt>
                <c:pt idx="13">
                  <c:v>0.80133555926544242</c:v>
                </c:pt>
                <c:pt idx="14">
                  <c:v>0.8347245409015025</c:v>
                </c:pt>
                <c:pt idx="15">
                  <c:v>0.86811352253756258</c:v>
                </c:pt>
                <c:pt idx="16">
                  <c:v>0.90150250417362277</c:v>
                </c:pt>
                <c:pt idx="17">
                  <c:v>0.93489148580968284</c:v>
                </c:pt>
                <c:pt idx="18">
                  <c:v>0.96828046744574292</c:v>
                </c:pt>
                <c:pt idx="19">
                  <c:v>1.001669449081803</c:v>
                </c:pt>
                <c:pt idx="20">
                  <c:v>1.0350584307178632</c:v>
                </c:pt>
                <c:pt idx="21">
                  <c:v>1.0684474123539232</c:v>
                </c:pt>
                <c:pt idx="22">
                  <c:v>1.1018363939899833</c:v>
                </c:pt>
                <c:pt idx="23">
                  <c:v>1.1352253756260435</c:v>
                </c:pt>
                <c:pt idx="24">
                  <c:v>1.1686143572621035</c:v>
                </c:pt>
                <c:pt idx="25">
                  <c:v>1.2020033388981637</c:v>
                </c:pt>
                <c:pt idx="26">
                  <c:v>1.2353923205342237</c:v>
                </c:pt>
                <c:pt idx="27">
                  <c:v>1.2687813021702838</c:v>
                </c:pt>
                <c:pt idx="28">
                  <c:v>1.302170283806344</c:v>
                </c:pt>
                <c:pt idx="29">
                  <c:v>1.335559265442404</c:v>
                </c:pt>
                <c:pt idx="30">
                  <c:v>1.3689482470784642</c:v>
                </c:pt>
                <c:pt idx="31">
                  <c:v>1.4023372287145242</c:v>
                </c:pt>
                <c:pt idx="32">
                  <c:v>1.4357262103505843</c:v>
                </c:pt>
                <c:pt idx="33">
                  <c:v>1.4691151919866445</c:v>
                </c:pt>
                <c:pt idx="34">
                  <c:v>1.5025041736227045</c:v>
                </c:pt>
                <c:pt idx="35">
                  <c:v>1.5358931552587647</c:v>
                </c:pt>
                <c:pt idx="36">
                  <c:v>1.5692821368948247</c:v>
                </c:pt>
                <c:pt idx="37">
                  <c:v>1.6026711185308848</c:v>
                </c:pt>
                <c:pt idx="38">
                  <c:v>1.636060100166945</c:v>
                </c:pt>
                <c:pt idx="39">
                  <c:v>1.669449081803005</c:v>
                </c:pt>
                <c:pt idx="40">
                  <c:v>1.7028380634390652</c:v>
                </c:pt>
                <c:pt idx="41">
                  <c:v>1.7362270450751252</c:v>
                </c:pt>
                <c:pt idx="42">
                  <c:v>1.7696160267111853</c:v>
                </c:pt>
                <c:pt idx="43">
                  <c:v>1.8030050083472455</c:v>
                </c:pt>
                <c:pt idx="44">
                  <c:v>1.8363939899833055</c:v>
                </c:pt>
                <c:pt idx="45">
                  <c:v>1.8697829716193657</c:v>
                </c:pt>
                <c:pt idx="46">
                  <c:v>1.969949916527546</c:v>
                </c:pt>
              </c:numCache>
            </c:numRef>
          </c:xVal>
          <c:yVal>
            <c:numRef>
              <c:f>[15]Drop_05697_Electrostatics_water!$B$2:$B$48</c:f>
              <c:numCache>
                <c:formatCode>General</c:formatCode>
                <c:ptCount val="47"/>
                <c:pt idx="0">
                  <c:v>1.3740000000000001</c:v>
                </c:pt>
                <c:pt idx="1">
                  <c:v>1.371</c:v>
                </c:pt>
                <c:pt idx="2">
                  <c:v>1.381</c:v>
                </c:pt>
                <c:pt idx="3">
                  <c:v>1.3740000000000001</c:v>
                </c:pt>
                <c:pt idx="4">
                  <c:v>1.3580000000000001</c:v>
                </c:pt>
                <c:pt idx="5">
                  <c:v>1.367</c:v>
                </c:pt>
                <c:pt idx="6">
                  <c:v>1.345</c:v>
                </c:pt>
                <c:pt idx="7">
                  <c:v>1.34</c:v>
                </c:pt>
                <c:pt idx="8">
                  <c:v>1.347</c:v>
                </c:pt>
                <c:pt idx="9">
                  <c:v>1.3280000000000001</c:v>
                </c:pt>
                <c:pt idx="10">
                  <c:v>1.3220000000000001</c:v>
                </c:pt>
                <c:pt idx="11">
                  <c:v>1.3140000000000001</c:v>
                </c:pt>
                <c:pt idx="12">
                  <c:v>1.298</c:v>
                </c:pt>
                <c:pt idx="13">
                  <c:v>1.2909999999999999</c:v>
                </c:pt>
                <c:pt idx="14">
                  <c:v>1.272</c:v>
                </c:pt>
                <c:pt idx="15">
                  <c:v>1.268</c:v>
                </c:pt>
                <c:pt idx="16">
                  <c:v>1.256</c:v>
                </c:pt>
                <c:pt idx="17">
                  <c:v>1.24</c:v>
                </c:pt>
                <c:pt idx="18">
                  <c:v>1.232</c:v>
                </c:pt>
                <c:pt idx="19">
                  <c:v>1.2190000000000001</c:v>
                </c:pt>
                <c:pt idx="20">
                  <c:v>1.208</c:v>
                </c:pt>
                <c:pt idx="21">
                  <c:v>1.19</c:v>
                </c:pt>
                <c:pt idx="22">
                  <c:v>1.1719999999999999</c:v>
                </c:pt>
                <c:pt idx="23">
                  <c:v>1.1539999999999999</c:v>
                </c:pt>
                <c:pt idx="24">
                  <c:v>1.119</c:v>
                </c:pt>
                <c:pt idx="25">
                  <c:v>1.1180000000000001</c:v>
                </c:pt>
                <c:pt idx="26">
                  <c:v>1.0960000000000001</c:v>
                </c:pt>
                <c:pt idx="27">
                  <c:v>1.0820000000000001</c:v>
                </c:pt>
                <c:pt idx="28">
                  <c:v>1.06</c:v>
                </c:pt>
                <c:pt idx="29">
                  <c:v>1.0409999999999999</c:v>
                </c:pt>
                <c:pt idx="30">
                  <c:v>1.0229999999999999</c:v>
                </c:pt>
                <c:pt idx="31">
                  <c:v>1.002</c:v>
                </c:pt>
                <c:pt idx="32">
                  <c:v>0.98099999999999998</c:v>
                </c:pt>
                <c:pt idx="33">
                  <c:v>0.94699999999999995</c:v>
                </c:pt>
                <c:pt idx="34">
                  <c:v>0.89</c:v>
                </c:pt>
                <c:pt idx="35">
                  <c:v>0.89900000000000002</c:v>
                </c:pt>
                <c:pt idx="36">
                  <c:v>0.87</c:v>
                </c:pt>
                <c:pt idx="37">
                  <c:v>0.82599999999999996</c:v>
                </c:pt>
                <c:pt idx="38">
                  <c:v>0.81200000000000006</c:v>
                </c:pt>
                <c:pt idx="39">
                  <c:v>0.78200000000000003</c:v>
                </c:pt>
                <c:pt idx="40">
                  <c:v>0.753</c:v>
                </c:pt>
                <c:pt idx="41">
                  <c:v>0.72099999999999997</c:v>
                </c:pt>
                <c:pt idx="42">
                  <c:v>0.69599999999999995</c:v>
                </c:pt>
                <c:pt idx="43">
                  <c:v>0.66100000000000003</c:v>
                </c:pt>
                <c:pt idx="44">
                  <c:v>0.63200000000000001</c:v>
                </c:pt>
                <c:pt idx="45">
                  <c:v>0.59</c:v>
                </c:pt>
                <c:pt idx="46">
                  <c:v>0.48299999999999998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7E2-4201-9DBD-E8F4F5EA1680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5.380708661417323E-2"/>
                  <c:y val="-0.3847477398658500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[15]Drop_05697_Electrostatics_water!$M$2:$M$48</c:f>
              <c:numCache>
                <c:formatCode>General</c:formatCode>
                <c:ptCount val="47"/>
                <c:pt idx="0">
                  <c:v>0.30050083472454092</c:v>
                </c:pt>
                <c:pt idx="1">
                  <c:v>0.333889816360601</c:v>
                </c:pt>
                <c:pt idx="2">
                  <c:v>0.36727879799666113</c:v>
                </c:pt>
                <c:pt idx="3">
                  <c:v>0.40066777963272121</c:v>
                </c:pt>
                <c:pt idx="4">
                  <c:v>0.43405676126878129</c:v>
                </c:pt>
                <c:pt idx="5">
                  <c:v>0.46744574290484142</c:v>
                </c:pt>
                <c:pt idx="6">
                  <c:v>0.5008347245409015</c:v>
                </c:pt>
                <c:pt idx="7">
                  <c:v>0.53422370617696158</c:v>
                </c:pt>
                <c:pt idx="8">
                  <c:v>0.60100166944908184</c:v>
                </c:pt>
                <c:pt idx="9">
                  <c:v>0.667779632721202</c:v>
                </c:pt>
                <c:pt idx="10">
                  <c:v>0.70116861435726208</c:v>
                </c:pt>
                <c:pt idx="11">
                  <c:v>0.73455759599332227</c:v>
                </c:pt>
                <c:pt idx="12">
                  <c:v>0.76794657762938234</c:v>
                </c:pt>
                <c:pt idx="13">
                  <c:v>0.80133555926544242</c:v>
                </c:pt>
                <c:pt idx="14">
                  <c:v>0.8347245409015025</c:v>
                </c:pt>
                <c:pt idx="15">
                  <c:v>0.86811352253756258</c:v>
                </c:pt>
                <c:pt idx="16">
                  <c:v>0.90150250417362277</c:v>
                </c:pt>
                <c:pt idx="17">
                  <c:v>0.93489148580968284</c:v>
                </c:pt>
                <c:pt idx="18">
                  <c:v>0.96828046744574292</c:v>
                </c:pt>
                <c:pt idx="19">
                  <c:v>1.001669449081803</c:v>
                </c:pt>
                <c:pt idx="20">
                  <c:v>1.0350584307178632</c:v>
                </c:pt>
                <c:pt idx="21">
                  <c:v>1.0684474123539232</c:v>
                </c:pt>
                <c:pt idx="22">
                  <c:v>1.1018363939899833</c:v>
                </c:pt>
                <c:pt idx="23">
                  <c:v>1.1352253756260435</c:v>
                </c:pt>
                <c:pt idx="24">
                  <c:v>1.1686143572621035</c:v>
                </c:pt>
                <c:pt idx="25">
                  <c:v>1.2020033388981637</c:v>
                </c:pt>
                <c:pt idx="26">
                  <c:v>1.2353923205342237</c:v>
                </c:pt>
                <c:pt idx="27">
                  <c:v>1.2687813021702838</c:v>
                </c:pt>
                <c:pt idx="28">
                  <c:v>1.302170283806344</c:v>
                </c:pt>
                <c:pt idx="29">
                  <c:v>1.335559265442404</c:v>
                </c:pt>
                <c:pt idx="30">
                  <c:v>1.3689482470784642</c:v>
                </c:pt>
                <c:pt idx="31">
                  <c:v>1.4023372287145242</c:v>
                </c:pt>
                <c:pt idx="32">
                  <c:v>1.4357262103505843</c:v>
                </c:pt>
                <c:pt idx="33">
                  <c:v>1.4691151919866445</c:v>
                </c:pt>
                <c:pt idx="34">
                  <c:v>1.5025041736227045</c:v>
                </c:pt>
                <c:pt idx="35">
                  <c:v>1.5358931552587647</c:v>
                </c:pt>
                <c:pt idx="36">
                  <c:v>1.5692821368948247</c:v>
                </c:pt>
                <c:pt idx="37">
                  <c:v>1.6026711185308848</c:v>
                </c:pt>
                <c:pt idx="38">
                  <c:v>1.636060100166945</c:v>
                </c:pt>
                <c:pt idx="39">
                  <c:v>1.669449081803005</c:v>
                </c:pt>
                <c:pt idx="40">
                  <c:v>1.7028380634390652</c:v>
                </c:pt>
                <c:pt idx="41">
                  <c:v>1.7362270450751252</c:v>
                </c:pt>
                <c:pt idx="42">
                  <c:v>1.7696160267111853</c:v>
                </c:pt>
                <c:pt idx="43">
                  <c:v>1.8030050083472455</c:v>
                </c:pt>
                <c:pt idx="44">
                  <c:v>1.8363939899833055</c:v>
                </c:pt>
                <c:pt idx="45">
                  <c:v>1.8697829716193657</c:v>
                </c:pt>
                <c:pt idx="46">
                  <c:v>1.969949916527546</c:v>
                </c:pt>
              </c:numCache>
            </c:numRef>
          </c:xVal>
          <c:yVal>
            <c:numRef>
              <c:f>[15]Drop_05697_Electrostatics_water!$C$2:$C$48</c:f>
              <c:numCache>
                <c:formatCode>General</c:formatCode>
                <c:ptCount val="47"/>
                <c:pt idx="0">
                  <c:v>12.234999999999999</c:v>
                </c:pt>
                <c:pt idx="1">
                  <c:v>12.026</c:v>
                </c:pt>
                <c:pt idx="2">
                  <c:v>11.784000000000001</c:v>
                </c:pt>
                <c:pt idx="3">
                  <c:v>11.542</c:v>
                </c:pt>
                <c:pt idx="4">
                  <c:v>11.307</c:v>
                </c:pt>
                <c:pt idx="5">
                  <c:v>11.093</c:v>
                </c:pt>
                <c:pt idx="6">
                  <c:v>10.858000000000001</c:v>
                </c:pt>
                <c:pt idx="7">
                  <c:v>10.621</c:v>
                </c:pt>
                <c:pt idx="8">
                  <c:v>10.164999999999999</c:v>
                </c:pt>
                <c:pt idx="9">
                  <c:v>9.7089999999999996</c:v>
                </c:pt>
                <c:pt idx="10">
                  <c:v>9.4760000000000009</c:v>
                </c:pt>
                <c:pt idx="11">
                  <c:v>9.2520000000000007</c:v>
                </c:pt>
                <c:pt idx="12">
                  <c:v>9.02</c:v>
                </c:pt>
                <c:pt idx="13">
                  <c:v>8.7880000000000003</c:v>
                </c:pt>
                <c:pt idx="14">
                  <c:v>8.5790000000000006</c:v>
                </c:pt>
                <c:pt idx="15">
                  <c:v>8.359</c:v>
                </c:pt>
                <c:pt idx="16">
                  <c:v>8.1370000000000005</c:v>
                </c:pt>
                <c:pt idx="17">
                  <c:v>7.915</c:v>
                </c:pt>
                <c:pt idx="18">
                  <c:v>7.68</c:v>
                </c:pt>
                <c:pt idx="19">
                  <c:v>7.4649999999999999</c:v>
                </c:pt>
                <c:pt idx="20">
                  <c:v>7.2510000000000003</c:v>
                </c:pt>
                <c:pt idx="21">
                  <c:v>7.0339999999999998</c:v>
                </c:pt>
                <c:pt idx="22">
                  <c:v>6.8179999999999996</c:v>
                </c:pt>
                <c:pt idx="23">
                  <c:v>6.5990000000000002</c:v>
                </c:pt>
                <c:pt idx="24">
                  <c:v>6.3760000000000003</c:v>
                </c:pt>
                <c:pt idx="25">
                  <c:v>6.1630000000000003</c:v>
                </c:pt>
                <c:pt idx="26">
                  <c:v>5.944</c:v>
                </c:pt>
                <c:pt idx="27">
                  <c:v>5.734</c:v>
                </c:pt>
                <c:pt idx="28">
                  <c:v>5.524</c:v>
                </c:pt>
                <c:pt idx="29">
                  <c:v>5.3070000000000004</c:v>
                </c:pt>
                <c:pt idx="30">
                  <c:v>5.0949999999999998</c:v>
                </c:pt>
                <c:pt idx="31">
                  <c:v>4.8780000000000001</c:v>
                </c:pt>
                <c:pt idx="32">
                  <c:v>4.6619999999999999</c:v>
                </c:pt>
                <c:pt idx="33">
                  <c:v>4.4569999999999999</c:v>
                </c:pt>
                <c:pt idx="34">
                  <c:v>4.24</c:v>
                </c:pt>
                <c:pt idx="35">
                  <c:v>4.0380000000000003</c:v>
                </c:pt>
                <c:pt idx="36">
                  <c:v>3.82</c:v>
                </c:pt>
                <c:pt idx="37">
                  <c:v>3.6040000000000001</c:v>
                </c:pt>
                <c:pt idx="38">
                  <c:v>3.4060000000000001</c:v>
                </c:pt>
                <c:pt idx="39">
                  <c:v>3.2010000000000001</c:v>
                </c:pt>
                <c:pt idx="40">
                  <c:v>2.9889999999999999</c:v>
                </c:pt>
                <c:pt idx="41">
                  <c:v>2.7890000000000001</c:v>
                </c:pt>
                <c:pt idx="42">
                  <c:v>2.5790000000000002</c:v>
                </c:pt>
                <c:pt idx="43">
                  <c:v>2.3780000000000001</c:v>
                </c:pt>
                <c:pt idx="44">
                  <c:v>2.1640000000000001</c:v>
                </c:pt>
                <c:pt idx="45">
                  <c:v>1.968</c:v>
                </c:pt>
                <c:pt idx="46">
                  <c:v>1.379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7E2-4201-9DBD-E8F4F5EA1680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[15]Drop_05697_Electrostatics_water!$M$2:$M$48</c:f>
              <c:numCache>
                <c:formatCode>General</c:formatCode>
                <c:ptCount val="47"/>
                <c:pt idx="0">
                  <c:v>0.30050083472454092</c:v>
                </c:pt>
                <c:pt idx="1">
                  <c:v>0.333889816360601</c:v>
                </c:pt>
                <c:pt idx="2">
                  <c:v>0.36727879799666113</c:v>
                </c:pt>
                <c:pt idx="3">
                  <c:v>0.40066777963272121</c:v>
                </c:pt>
                <c:pt idx="4">
                  <c:v>0.43405676126878129</c:v>
                </c:pt>
                <c:pt idx="5">
                  <c:v>0.46744574290484142</c:v>
                </c:pt>
                <c:pt idx="6">
                  <c:v>0.5008347245409015</c:v>
                </c:pt>
                <c:pt idx="7">
                  <c:v>0.53422370617696158</c:v>
                </c:pt>
                <c:pt idx="8">
                  <c:v>0.60100166944908184</c:v>
                </c:pt>
                <c:pt idx="9">
                  <c:v>0.667779632721202</c:v>
                </c:pt>
                <c:pt idx="10">
                  <c:v>0.70116861435726208</c:v>
                </c:pt>
                <c:pt idx="11">
                  <c:v>0.73455759599332227</c:v>
                </c:pt>
                <c:pt idx="12">
                  <c:v>0.76794657762938234</c:v>
                </c:pt>
                <c:pt idx="13">
                  <c:v>0.80133555926544242</c:v>
                </c:pt>
                <c:pt idx="14">
                  <c:v>0.8347245409015025</c:v>
                </c:pt>
                <c:pt idx="15">
                  <c:v>0.86811352253756258</c:v>
                </c:pt>
                <c:pt idx="16">
                  <c:v>0.90150250417362277</c:v>
                </c:pt>
                <c:pt idx="17">
                  <c:v>0.93489148580968284</c:v>
                </c:pt>
                <c:pt idx="18">
                  <c:v>0.96828046744574292</c:v>
                </c:pt>
                <c:pt idx="19">
                  <c:v>1.001669449081803</c:v>
                </c:pt>
                <c:pt idx="20">
                  <c:v>1.0350584307178632</c:v>
                </c:pt>
                <c:pt idx="21">
                  <c:v>1.0684474123539232</c:v>
                </c:pt>
                <c:pt idx="22">
                  <c:v>1.1018363939899833</c:v>
                </c:pt>
                <c:pt idx="23">
                  <c:v>1.1352253756260435</c:v>
                </c:pt>
                <c:pt idx="24">
                  <c:v>1.1686143572621035</c:v>
                </c:pt>
                <c:pt idx="25">
                  <c:v>1.2020033388981637</c:v>
                </c:pt>
                <c:pt idx="26">
                  <c:v>1.2353923205342237</c:v>
                </c:pt>
                <c:pt idx="27">
                  <c:v>1.2687813021702838</c:v>
                </c:pt>
                <c:pt idx="28">
                  <c:v>1.302170283806344</c:v>
                </c:pt>
                <c:pt idx="29">
                  <c:v>1.335559265442404</c:v>
                </c:pt>
                <c:pt idx="30">
                  <c:v>1.3689482470784642</c:v>
                </c:pt>
                <c:pt idx="31">
                  <c:v>1.4023372287145242</c:v>
                </c:pt>
                <c:pt idx="32">
                  <c:v>1.4357262103505843</c:v>
                </c:pt>
                <c:pt idx="33">
                  <c:v>1.4691151919866445</c:v>
                </c:pt>
                <c:pt idx="34">
                  <c:v>1.5025041736227045</c:v>
                </c:pt>
                <c:pt idx="35">
                  <c:v>1.5358931552587647</c:v>
                </c:pt>
                <c:pt idx="36">
                  <c:v>1.5692821368948247</c:v>
                </c:pt>
                <c:pt idx="37">
                  <c:v>1.6026711185308848</c:v>
                </c:pt>
                <c:pt idx="38">
                  <c:v>1.636060100166945</c:v>
                </c:pt>
                <c:pt idx="39">
                  <c:v>1.669449081803005</c:v>
                </c:pt>
                <c:pt idx="40">
                  <c:v>1.7028380634390652</c:v>
                </c:pt>
                <c:pt idx="41">
                  <c:v>1.7362270450751252</c:v>
                </c:pt>
                <c:pt idx="42">
                  <c:v>1.7696160267111853</c:v>
                </c:pt>
                <c:pt idx="43">
                  <c:v>1.8030050083472455</c:v>
                </c:pt>
                <c:pt idx="44">
                  <c:v>1.8363939899833055</c:v>
                </c:pt>
                <c:pt idx="45">
                  <c:v>1.8697829716193657</c:v>
                </c:pt>
                <c:pt idx="46">
                  <c:v>1.969949916527546</c:v>
                </c:pt>
              </c:numCache>
            </c:numRef>
          </c:xVal>
          <c:yVal>
            <c:numRef>
              <c:f>[15]Drop_05697_Electrostatics_water!$I$2:$I$48</c:f>
              <c:numCache>
                <c:formatCode>General</c:formatCode>
                <c:ptCount val="47"/>
                <c:pt idx="0">
                  <c:v>1.0960000000000001</c:v>
                </c:pt>
                <c:pt idx="1">
                  <c:v>1.0940000000000001</c:v>
                </c:pt>
                <c:pt idx="2">
                  <c:v>1.0620000000000001</c:v>
                </c:pt>
                <c:pt idx="3">
                  <c:v>1.075</c:v>
                </c:pt>
                <c:pt idx="4">
                  <c:v>1.163</c:v>
                </c:pt>
                <c:pt idx="5">
                  <c:v>1.171</c:v>
                </c:pt>
                <c:pt idx="6">
                  <c:v>1.1579999999999999</c:v>
                </c:pt>
                <c:pt idx="7">
                  <c:v>1.1579999999999999</c:v>
                </c:pt>
                <c:pt idx="8">
                  <c:v>1.0269999999999999</c:v>
                </c:pt>
                <c:pt idx="9">
                  <c:v>1.163</c:v>
                </c:pt>
                <c:pt idx="10">
                  <c:v>1.0609999999999999</c:v>
                </c:pt>
                <c:pt idx="11">
                  <c:v>1.147</c:v>
                </c:pt>
                <c:pt idx="12">
                  <c:v>1.02</c:v>
                </c:pt>
                <c:pt idx="13">
                  <c:v>1.1000000000000001</c:v>
                </c:pt>
                <c:pt idx="14">
                  <c:v>1.111</c:v>
                </c:pt>
                <c:pt idx="15">
                  <c:v>1.143</c:v>
                </c:pt>
                <c:pt idx="16">
                  <c:v>1.1200000000000001</c:v>
                </c:pt>
                <c:pt idx="17">
                  <c:v>1.1060000000000001</c:v>
                </c:pt>
                <c:pt idx="18">
                  <c:v>1.095</c:v>
                </c:pt>
                <c:pt idx="19">
                  <c:v>1.083</c:v>
                </c:pt>
                <c:pt idx="20">
                  <c:v>1.099</c:v>
                </c:pt>
                <c:pt idx="21">
                  <c:v>1.107</c:v>
                </c:pt>
                <c:pt idx="22">
                  <c:v>1.07</c:v>
                </c:pt>
                <c:pt idx="23">
                  <c:v>1.032</c:v>
                </c:pt>
                <c:pt idx="24">
                  <c:v>1.0880000000000001</c:v>
                </c:pt>
                <c:pt idx="25">
                  <c:v>1.04</c:v>
                </c:pt>
                <c:pt idx="26">
                  <c:v>1.0660000000000001</c:v>
                </c:pt>
                <c:pt idx="27">
                  <c:v>1.099</c:v>
                </c:pt>
                <c:pt idx="28">
                  <c:v>1.0569999999999999</c:v>
                </c:pt>
                <c:pt idx="29">
                  <c:v>1.0409999999999999</c:v>
                </c:pt>
                <c:pt idx="30">
                  <c:v>1.04</c:v>
                </c:pt>
                <c:pt idx="31">
                  <c:v>1.0649999999999999</c:v>
                </c:pt>
                <c:pt idx="32">
                  <c:v>1.056</c:v>
                </c:pt>
                <c:pt idx="33">
                  <c:v>1.0469999999999999</c:v>
                </c:pt>
                <c:pt idx="34">
                  <c:v>1.1599999999999999</c:v>
                </c:pt>
                <c:pt idx="35">
                  <c:v>1.0329999999999999</c:v>
                </c:pt>
                <c:pt idx="36">
                  <c:v>1.069</c:v>
                </c:pt>
                <c:pt idx="37">
                  <c:v>1.099</c:v>
                </c:pt>
                <c:pt idx="38">
                  <c:v>1.056</c:v>
                </c:pt>
                <c:pt idx="39">
                  <c:v>1.016</c:v>
                </c:pt>
                <c:pt idx="40">
                  <c:v>1.014</c:v>
                </c:pt>
                <c:pt idx="41">
                  <c:v>1.024</c:v>
                </c:pt>
                <c:pt idx="42">
                  <c:v>1.048</c:v>
                </c:pt>
                <c:pt idx="43">
                  <c:v>1.052</c:v>
                </c:pt>
                <c:pt idx="44">
                  <c:v>1.0640000000000001</c:v>
                </c:pt>
                <c:pt idx="45">
                  <c:v>1.0349999999999999</c:v>
                </c:pt>
                <c:pt idx="46">
                  <c:v>1.1100000000000001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7E2-4201-9DBD-E8F4F5EA16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2248248"/>
        <c:axId val="582250544"/>
      </c:scatterChart>
      <c:valAx>
        <c:axId val="5822482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2250544"/>
        <c:crosses val="autoZero"/>
        <c:crossBetween val="midCat"/>
      </c:valAx>
      <c:valAx>
        <c:axId val="582250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22482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position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90665135608049"/>
                  <c:y val="-0.1231997492850707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[16]Drop_05696_Electrostatics_water!$M$2:$M$22</c:f>
              <c:numCache>
                <c:formatCode>General</c:formatCode>
                <c:ptCount val="21"/>
                <c:pt idx="0">
                  <c:v>0.333889816360601</c:v>
                </c:pt>
                <c:pt idx="1">
                  <c:v>0.40066777963272121</c:v>
                </c:pt>
                <c:pt idx="2">
                  <c:v>0.43405676126878129</c:v>
                </c:pt>
                <c:pt idx="3">
                  <c:v>0.60100166944908184</c:v>
                </c:pt>
                <c:pt idx="4">
                  <c:v>0.667779632721202</c:v>
                </c:pt>
                <c:pt idx="5">
                  <c:v>0.70116861435726208</c:v>
                </c:pt>
                <c:pt idx="6">
                  <c:v>0.73455759599332227</c:v>
                </c:pt>
                <c:pt idx="7">
                  <c:v>0.76794657762938234</c:v>
                </c:pt>
                <c:pt idx="8">
                  <c:v>0.86811352253756258</c:v>
                </c:pt>
                <c:pt idx="9">
                  <c:v>0.90150250417362277</c:v>
                </c:pt>
                <c:pt idx="10">
                  <c:v>0.93489148580968284</c:v>
                </c:pt>
                <c:pt idx="11">
                  <c:v>0.96828046744574292</c:v>
                </c:pt>
                <c:pt idx="12">
                  <c:v>1.001669449081803</c:v>
                </c:pt>
                <c:pt idx="13">
                  <c:v>1.0350584307178632</c:v>
                </c:pt>
                <c:pt idx="14">
                  <c:v>1.0684474123539232</c:v>
                </c:pt>
                <c:pt idx="15">
                  <c:v>1.1018363939899833</c:v>
                </c:pt>
                <c:pt idx="16">
                  <c:v>1.1352253756260435</c:v>
                </c:pt>
                <c:pt idx="17">
                  <c:v>1.302170283806344</c:v>
                </c:pt>
                <c:pt idx="18">
                  <c:v>1.335559265442404</c:v>
                </c:pt>
                <c:pt idx="19">
                  <c:v>1.3689482470784642</c:v>
                </c:pt>
                <c:pt idx="20">
                  <c:v>1.4023372287145242</c:v>
                </c:pt>
              </c:numCache>
            </c:numRef>
          </c:xVal>
          <c:yVal>
            <c:numRef>
              <c:f>[16]Drop_05696_Electrostatics_water!$B$2:$B$33</c:f>
              <c:numCache>
                <c:formatCode>General</c:formatCode>
                <c:ptCount val="32"/>
                <c:pt idx="0">
                  <c:v>1.415</c:v>
                </c:pt>
                <c:pt idx="1">
                  <c:v>1.393</c:v>
                </c:pt>
                <c:pt idx="2">
                  <c:v>1.421</c:v>
                </c:pt>
                <c:pt idx="3">
                  <c:v>1.474</c:v>
                </c:pt>
                <c:pt idx="4">
                  <c:v>1.5029999999999999</c:v>
                </c:pt>
                <c:pt idx="5">
                  <c:v>1.504</c:v>
                </c:pt>
                <c:pt idx="6">
                  <c:v>1.5149999999999999</c:v>
                </c:pt>
                <c:pt idx="7">
                  <c:v>1.53</c:v>
                </c:pt>
                <c:pt idx="8">
                  <c:v>1.577</c:v>
                </c:pt>
                <c:pt idx="9">
                  <c:v>1.575</c:v>
                </c:pt>
                <c:pt idx="10">
                  <c:v>1.5980000000000001</c:v>
                </c:pt>
                <c:pt idx="11">
                  <c:v>1.61</c:v>
                </c:pt>
                <c:pt idx="12">
                  <c:v>1.6259999999999999</c:v>
                </c:pt>
                <c:pt idx="13">
                  <c:v>1.65</c:v>
                </c:pt>
                <c:pt idx="14">
                  <c:v>1.661</c:v>
                </c:pt>
                <c:pt idx="15">
                  <c:v>1.6619999999999999</c:v>
                </c:pt>
                <c:pt idx="16">
                  <c:v>1.6890000000000001</c:v>
                </c:pt>
                <c:pt idx="17">
                  <c:v>1.7749999999999999</c:v>
                </c:pt>
                <c:pt idx="18">
                  <c:v>1.7849999999999999</c:v>
                </c:pt>
                <c:pt idx="19">
                  <c:v>1.827</c:v>
                </c:pt>
                <c:pt idx="20">
                  <c:v>1.8480000000000001</c:v>
                </c:pt>
                <c:pt idx="21">
                  <c:v>1.494</c:v>
                </c:pt>
                <c:pt idx="22">
                  <c:v>1.4890000000000001</c:v>
                </c:pt>
                <c:pt idx="23">
                  <c:v>1.494</c:v>
                </c:pt>
                <c:pt idx="24">
                  <c:v>1.496</c:v>
                </c:pt>
                <c:pt idx="25">
                  <c:v>1.522</c:v>
                </c:pt>
                <c:pt idx="26">
                  <c:v>1.526</c:v>
                </c:pt>
                <c:pt idx="27">
                  <c:v>1.524</c:v>
                </c:pt>
                <c:pt idx="28">
                  <c:v>1.494</c:v>
                </c:pt>
                <c:pt idx="29">
                  <c:v>1.528</c:v>
                </c:pt>
                <c:pt idx="30">
                  <c:v>1.522</c:v>
                </c:pt>
                <c:pt idx="31">
                  <c:v>1.444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A59-4539-9FF4-97A6E9C56607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4.4123578302712158E-2"/>
                  <c:y val="-0.4766999647432130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[16]Drop_05696_Electrostatics_water!$M$2:$M$22</c:f>
              <c:numCache>
                <c:formatCode>General</c:formatCode>
                <c:ptCount val="21"/>
                <c:pt idx="0">
                  <c:v>0.333889816360601</c:v>
                </c:pt>
                <c:pt idx="1">
                  <c:v>0.40066777963272121</c:v>
                </c:pt>
                <c:pt idx="2">
                  <c:v>0.43405676126878129</c:v>
                </c:pt>
                <c:pt idx="3">
                  <c:v>0.60100166944908184</c:v>
                </c:pt>
                <c:pt idx="4">
                  <c:v>0.667779632721202</c:v>
                </c:pt>
                <c:pt idx="5">
                  <c:v>0.70116861435726208</c:v>
                </c:pt>
                <c:pt idx="6">
                  <c:v>0.73455759599332227</c:v>
                </c:pt>
                <c:pt idx="7">
                  <c:v>0.76794657762938234</c:v>
                </c:pt>
                <c:pt idx="8">
                  <c:v>0.86811352253756258</c:v>
                </c:pt>
                <c:pt idx="9">
                  <c:v>0.90150250417362277</c:v>
                </c:pt>
                <c:pt idx="10">
                  <c:v>0.93489148580968284</c:v>
                </c:pt>
                <c:pt idx="11">
                  <c:v>0.96828046744574292</c:v>
                </c:pt>
                <c:pt idx="12">
                  <c:v>1.001669449081803</c:v>
                </c:pt>
                <c:pt idx="13">
                  <c:v>1.0350584307178632</c:v>
                </c:pt>
                <c:pt idx="14">
                  <c:v>1.0684474123539232</c:v>
                </c:pt>
                <c:pt idx="15">
                  <c:v>1.1018363939899833</c:v>
                </c:pt>
                <c:pt idx="16">
                  <c:v>1.1352253756260435</c:v>
                </c:pt>
                <c:pt idx="17">
                  <c:v>1.302170283806344</c:v>
                </c:pt>
                <c:pt idx="18">
                  <c:v>1.335559265442404</c:v>
                </c:pt>
                <c:pt idx="19">
                  <c:v>1.3689482470784642</c:v>
                </c:pt>
                <c:pt idx="20">
                  <c:v>1.4023372287145242</c:v>
                </c:pt>
              </c:numCache>
            </c:numRef>
          </c:xVal>
          <c:yVal>
            <c:numRef>
              <c:f>[16]Drop_05696_Electrostatics_water!$C$2:$C$22</c:f>
              <c:numCache>
                <c:formatCode>General</c:formatCode>
                <c:ptCount val="21"/>
                <c:pt idx="0">
                  <c:v>10.788</c:v>
                </c:pt>
                <c:pt idx="1">
                  <c:v>10.058999999999999</c:v>
                </c:pt>
                <c:pt idx="2">
                  <c:v>9.7959999999999994</c:v>
                </c:pt>
                <c:pt idx="3">
                  <c:v>8.1199999999999992</c:v>
                </c:pt>
                <c:pt idx="4">
                  <c:v>7.4729999999999999</c:v>
                </c:pt>
                <c:pt idx="5">
                  <c:v>7.1139999999999999</c:v>
                </c:pt>
                <c:pt idx="6">
                  <c:v>6.7779999999999996</c:v>
                </c:pt>
                <c:pt idx="7">
                  <c:v>6.4859999999999998</c:v>
                </c:pt>
                <c:pt idx="8">
                  <c:v>5.4809999999999999</c:v>
                </c:pt>
                <c:pt idx="9">
                  <c:v>5.1749999999999998</c:v>
                </c:pt>
                <c:pt idx="10">
                  <c:v>4.8609999999999998</c:v>
                </c:pt>
                <c:pt idx="11">
                  <c:v>4.5030000000000001</c:v>
                </c:pt>
                <c:pt idx="12">
                  <c:v>4.2329999999999997</c:v>
                </c:pt>
                <c:pt idx="13">
                  <c:v>3.8730000000000002</c:v>
                </c:pt>
                <c:pt idx="14">
                  <c:v>3.589</c:v>
                </c:pt>
                <c:pt idx="15">
                  <c:v>3.266</c:v>
                </c:pt>
                <c:pt idx="16">
                  <c:v>2.9350000000000001</c:v>
                </c:pt>
                <c:pt idx="17">
                  <c:v>1.3520000000000001</c:v>
                </c:pt>
                <c:pt idx="18">
                  <c:v>1.054</c:v>
                </c:pt>
                <c:pt idx="19">
                  <c:v>0.73</c:v>
                </c:pt>
                <c:pt idx="20">
                  <c:v>0.44500000000000001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A59-4539-9FF4-97A6E9C56607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[16]Drop_05696_Electrostatics_water!$M$2:$M$22</c:f>
              <c:numCache>
                <c:formatCode>General</c:formatCode>
                <c:ptCount val="21"/>
                <c:pt idx="0">
                  <c:v>0.333889816360601</c:v>
                </c:pt>
                <c:pt idx="1">
                  <c:v>0.40066777963272121</c:v>
                </c:pt>
                <c:pt idx="2">
                  <c:v>0.43405676126878129</c:v>
                </c:pt>
                <c:pt idx="3">
                  <c:v>0.60100166944908184</c:v>
                </c:pt>
                <c:pt idx="4">
                  <c:v>0.667779632721202</c:v>
                </c:pt>
                <c:pt idx="5">
                  <c:v>0.70116861435726208</c:v>
                </c:pt>
                <c:pt idx="6">
                  <c:v>0.73455759599332227</c:v>
                </c:pt>
                <c:pt idx="7">
                  <c:v>0.76794657762938234</c:v>
                </c:pt>
                <c:pt idx="8">
                  <c:v>0.86811352253756258</c:v>
                </c:pt>
                <c:pt idx="9">
                  <c:v>0.90150250417362277</c:v>
                </c:pt>
                <c:pt idx="10">
                  <c:v>0.93489148580968284</c:v>
                </c:pt>
                <c:pt idx="11">
                  <c:v>0.96828046744574292</c:v>
                </c:pt>
                <c:pt idx="12">
                  <c:v>1.001669449081803</c:v>
                </c:pt>
                <c:pt idx="13">
                  <c:v>1.0350584307178632</c:v>
                </c:pt>
                <c:pt idx="14">
                  <c:v>1.0684474123539232</c:v>
                </c:pt>
                <c:pt idx="15">
                  <c:v>1.1018363939899833</c:v>
                </c:pt>
                <c:pt idx="16">
                  <c:v>1.1352253756260435</c:v>
                </c:pt>
                <c:pt idx="17">
                  <c:v>1.302170283806344</c:v>
                </c:pt>
                <c:pt idx="18">
                  <c:v>1.335559265442404</c:v>
                </c:pt>
                <c:pt idx="19">
                  <c:v>1.3689482470784642</c:v>
                </c:pt>
                <c:pt idx="20">
                  <c:v>1.4023372287145242</c:v>
                </c:pt>
              </c:numCache>
            </c:numRef>
          </c:xVal>
          <c:yVal>
            <c:numRef>
              <c:f>[16]Drop_05696_Electrostatics_water!$I$2:$I$22</c:f>
              <c:numCache>
                <c:formatCode>General</c:formatCode>
                <c:ptCount val="21"/>
                <c:pt idx="0">
                  <c:v>1.0329999999999999</c:v>
                </c:pt>
                <c:pt idx="1">
                  <c:v>1.206</c:v>
                </c:pt>
                <c:pt idx="2">
                  <c:v>1.155</c:v>
                </c:pt>
                <c:pt idx="3">
                  <c:v>1.1910000000000001</c:v>
                </c:pt>
                <c:pt idx="4">
                  <c:v>1.0329999999999999</c:v>
                </c:pt>
                <c:pt idx="5">
                  <c:v>1.2490000000000001</c:v>
                </c:pt>
                <c:pt idx="6">
                  <c:v>1.0660000000000001</c:v>
                </c:pt>
                <c:pt idx="7">
                  <c:v>1.226</c:v>
                </c:pt>
                <c:pt idx="8">
                  <c:v>1.19</c:v>
                </c:pt>
                <c:pt idx="9">
                  <c:v>1.147</c:v>
                </c:pt>
                <c:pt idx="10">
                  <c:v>1.232</c:v>
                </c:pt>
                <c:pt idx="11">
                  <c:v>1.03</c:v>
                </c:pt>
                <c:pt idx="12">
                  <c:v>1.0900000000000001</c:v>
                </c:pt>
                <c:pt idx="13">
                  <c:v>1.075</c:v>
                </c:pt>
                <c:pt idx="14">
                  <c:v>1.1519999999999999</c:v>
                </c:pt>
                <c:pt idx="15">
                  <c:v>1.177</c:v>
                </c:pt>
                <c:pt idx="16">
                  <c:v>1.032</c:v>
                </c:pt>
                <c:pt idx="17">
                  <c:v>1.06</c:v>
                </c:pt>
                <c:pt idx="18">
                  <c:v>1.0549999999999999</c:v>
                </c:pt>
                <c:pt idx="19">
                  <c:v>1.07</c:v>
                </c:pt>
                <c:pt idx="20">
                  <c:v>1.123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A59-4539-9FF4-97A6E9C566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9448064"/>
        <c:axId val="729445768"/>
      </c:scatterChart>
      <c:valAx>
        <c:axId val="7294480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9445768"/>
        <c:crosses val="autoZero"/>
        <c:crossBetween val="midCat"/>
      </c:valAx>
      <c:valAx>
        <c:axId val="7294457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94480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position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7994313210848646"/>
                  <c:y val="-0.1149303732866724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[17]Drop_05695_Electrostatics_water!$M$4:$M$38</c:f>
              <c:numCache>
                <c:formatCode>General</c:formatCode>
                <c:ptCount val="35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0.76794657762938234</c:v>
                </c:pt>
                <c:pt idx="15">
                  <c:v>0.80133555926544242</c:v>
                </c:pt>
                <c:pt idx="16">
                  <c:v>0.8347245409015025</c:v>
                </c:pt>
                <c:pt idx="17">
                  <c:v>0.86811352253756258</c:v>
                </c:pt>
                <c:pt idx="18">
                  <c:v>0.93489148580968284</c:v>
                </c:pt>
                <c:pt idx="19">
                  <c:v>0.96828046744574292</c:v>
                </c:pt>
                <c:pt idx="20">
                  <c:v>1.001669449081803</c:v>
                </c:pt>
                <c:pt idx="21">
                  <c:v>1.0350584307178632</c:v>
                </c:pt>
                <c:pt idx="22">
                  <c:v>1.0684474123539232</c:v>
                </c:pt>
                <c:pt idx="23">
                  <c:v>1.1018363939899833</c:v>
                </c:pt>
                <c:pt idx="24">
                  <c:v>1.1352253756260435</c:v>
                </c:pt>
                <c:pt idx="25">
                  <c:v>1.1686143572621035</c:v>
                </c:pt>
                <c:pt idx="26">
                  <c:v>1.2020033388981637</c:v>
                </c:pt>
                <c:pt idx="27">
                  <c:v>1.2353923205342237</c:v>
                </c:pt>
                <c:pt idx="28">
                  <c:v>1.2687813021702838</c:v>
                </c:pt>
                <c:pt idx="29">
                  <c:v>1.302170283806344</c:v>
                </c:pt>
                <c:pt idx="30">
                  <c:v>1.335559265442404</c:v>
                </c:pt>
                <c:pt idx="31">
                  <c:v>1.3689482470784642</c:v>
                </c:pt>
                <c:pt idx="32">
                  <c:v>1.4357262103505843</c:v>
                </c:pt>
                <c:pt idx="33">
                  <c:v>1.5025041736227045</c:v>
                </c:pt>
                <c:pt idx="34">
                  <c:v>1.5358931552587647</c:v>
                </c:pt>
              </c:numCache>
            </c:numRef>
          </c:xVal>
          <c:yVal>
            <c:numRef>
              <c:f>[17]Drop_05695_Electrostatics_water!$B$4:$B$38</c:f>
              <c:numCache>
                <c:formatCode>General</c:formatCode>
                <c:ptCount val="35"/>
                <c:pt idx="0">
                  <c:v>1.349</c:v>
                </c:pt>
                <c:pt idx="1">
                  <c:v>1.347</c:v>
                </c:pt>
                <c:pt idx="2">
                  <c:v>1.3460000000000001</c:v>
                </c:pt>
                <c:pt idx="3">
                  <c:v>1.3480000000000001</c:v>
                </c:pt>
                <c:pt idx="4">
                  <c:v>1.3480000000000001</c:v>
                </c:pt>
                <c:pt idx="5">
                  <c:v>1.36</c:v>
                </c:pt>
                <c:pt idx="6">
                  <c:v>1.3640000000000001</c:v>
                </c:pt>
                <c:pt idx="7">
                  <c:v>1.357</c:v>
                </c:pt>
                <c:pt idx="8">
                  <c:v>1.3540000000000001</c:v>
                </c:pt>
                <c:pt idx="9">
                  <c:v>1.3440000000000001</c:v>
                </c:pt>
                <c:pt idx="10">
                  <c:v>1.341</c:v>
                </c:pt>
                <c:pt idx="11">
                  <c:v>1.335</c:v>
                </c:pt>
                <c:pt idx="12">
                  <c:v>1.32</c:v>
                </c:pt>
                <c:pt idx="13">
                  <c:v>1.3109999999999999</c:v>
                </c:pt>
                <c:pt idx="14">
                  <c:v>1.3</c:v>
                </c:pt>
                <c:pt idx="15">
                  <c:v>1.2869999999999999</c:v>
                </c:pt>
                <c:pt idx="16">
                  <c:v>1.2869999999999999</c:v>
                </c:pt>
                <c:pt idx="17">
                  <c:v>1.2709999999999999</c:v>
                </c:pt>
                <c:pt idx="18">
                  <c:v>1.2509999999999999</c:v>
                </c:pt>
                <c:pt idx="19">
                  <c:v>1.2350000000000001</c:v>
                </c:pt>
                <c:pt idx="20">
                  <c:v>1.216</c:v>
                </c:pt>
                <c:pt idx="21">
                  <c:v>1.204</c:v>
                </c:pt>
                <c:pt idx="22">
                  <c:v>1.1990000000000001</c:v>
                </c:pt>
                <c:pt idx="23">
                  <c:v>1.179</c:v>
                </c:pt>
                <c:pt idx="24">
                  <c:v>1.163</c:v>
                </c:pt>
                <c:pt idx="25">
                  <c:v>1.1439999999999999</c:v>
                </c:pt>
                <c:pt idx="26">
                  <c:v>1.129</c:v>
                </c:pt>
                <c:pt idx="27">
                  <c:v>1.117</c:v>
                </c:pt>
                <c:pt idx="28">
                  <c:v>1.103</c:v>
                </c:pt>
                <c:pt idx="29">
                  <c:v>1.083</c:v>
                </c:pt>
                <c:pt idx="30">
                  <c:v>1.069</c:v>
                </c:pt>
                <c:pt idx="31">
                  <c:v>1.05</c:v>
                </c:pt>
                <c:pt idx="32">
                  <c:v>1.006</c:v>
                </c:pt>
                <c:pt idx="33">
                  <c:v>0.97499999999999998</c:v>
                </c:pt>
                <c:pt idx="34">
                  <c:v>0.94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2E4-4671-B576-C377E937E833}"/>
            </c:ext>
          </c:extLst>
        </c:ser>
        <c:ser>
          <c:idx val="1"/>
          <c:order val="1"/>
          <c:tx>
            <c:v>circularity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[17]Drop_05695_Electrostatics_water!$M$4:$M$38</c:f>
              <c:numCache>
                <c:formatCode>General</c:formatCode>
                <c:ptCount val="35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0.36727879799666113</c:v>
                </c:pt>
                <c:pt idx="5">
                  <c:v>0.40066777963272121</c:v>
                </c:pt>
                <c:pt idx="6">
                  <c:v>0.43405676126878129</c:v>
                </c:pt>
                <c:pt idx="7">
                  <c:v>0.46744574290484142</c:v>
                </c:pt>
                <c:pt idx="8">
                  <c:v>0.5008347245409015</c:v>
                </c:pt>
                <c:pt idx="9">
                  <c:v>0.53422370617696158</c:v>
                </c:pt>
                <c:pt idx="10">
                  <c:v>0.56761268781302177</c:v>
                </c:pt>
                <c:pt idx="11">
                  <c:v>0.60100166944908184</c:v>
                </c:pt>
                <c:pt idx="12">
                  <c:v>0.63439065108514192</c:v>
                </c:pt>
                <c:pt idx="13">
                  <c:v>0.667779632721202</c:v>
                </c:pt>
                <c:pt idx="14">
                  <c:v>0.76794657762938234</c:v>
                </c:pt>
                <c:pt idx="15">
                  <c:v>0.80133555926544242</c:v>
                </c:pt>
                <c:pt idx="16">
                  <c:v>0.8347245409015025</c:v>
                </c:pt>
                <c:pt idx="17">
                  <c:v>0.86811352253756258</c:v>
                </c:pt>
                <c:pt idx="18">
                  <c:v>0.93489148580968284</c:v>
                </c:pt>
                <c:pt idx="19">
                  <c:v>0.96828046744574292</c:v>
                </c:pt>
                <c:pt idx="20">
                  <c:v>1.001669449081803</c:v>
                </c:pt>
                <c:pt idx="21">
                  <c:v>1.0350584307178632</c:v>
                </c:pt>
                <c:pt idx="22">
                  <c:v>1.0684474123539232</c:v>
                </c:pt>
                <c:pt idx="23">
                  <c:v>1.1018363939899833</c:v>
                </c:pt>
                <c:pt idx="24">
                  <c:v>1.1352253756260435</c:v>
                </c:pt>
                <c:pt idx="25">
                  <c:v>1.1686143572621035</c:v>
                </c:pt>
                <c:pt idx="26">
                  <c:v>1.2020033388981637</c:v>
                </c:pt>
                <c:pt idx="27">
                  <c:v>1.2353923205342237</c:v>
                </c:pt>
                <c:pt idx="28">
                  <c:v>1.2687813021702838</c:v>
                </c:pt>
                <c:pt idx="29">
                  <c:v>1.302170283806344</c:v>
                </c:pt>
                <c:pt idx="30">
                  <c:v>1.335559265442404</c:v>
                </c:pt>
                <c:pt idx="31">
                  <c:v>1.3689482470784642</c:v>
                </c:pt>
                <c:pt idx="32">
                  <c:v>1.4357262103505843</c:v>
                </c:pt>
                <c:pt idx="33">
                  <c:v>1.5025041736227045</c:v>
                </c:pt>
                <c:pt idx="34">
                  <c:v>1.5358931552587647</c:v>
                </c:pt>
              </c:numCache>
            </c:numRef>
          </c:xVal>
          <c:yVal>
            <c:numRef>
              <c:f>[17]Drop_05695_Electrostatics_water!$I$4:$I$38</c:f>
              <c:numCache>
                <c:formatCode>General</c:formatCode>
                <c:ptCount val="35"/>
                <c:pt idx="0">
                  <c:v>1.2809999999999999</c:v>
                </c:pt>
                <c:pt idx="1">
                  <c:v>1.145</c:v>
                </c:pt>
                <c:pt idx="2">
                  <c:v>1.145</c:v>
                </c:pt>
                <c:pt idx="3">
                  <c:v>1.0580000000000001</c:v>
                </c:pt>
                <c:pt idx="4">
                  <c:v>1.1000000000000001</c:v>
                </c:pt>
                <c:pt idx="5">
                  <c:v>1.2549999999999999</c:v>
                </c:pt>
                <c:pt idx="6">
                  <c:v>1.06</c:v>
                </c:pt>
                <c:pt idx="7">
                  <c:v>1.0649999999999999</c:v>
                </c:pt>
                <c:pt idx="8">
                  <c:v>1.1160000000000001</c:v>
                </c:pt>
                <c:pt idx="9">
                  <c:v>1.115</c:v>
                </c:pt>
                <c:pt idx="10">
                  <c:v>1.052</c:v>
                </c:pt>
                <c:pt idx="11">
                  <c:v>1.0609999999999999</c:v>
                </c:pt>
                <c:pt idx="12">
                  <c:v>1.1839999999999999</c:v>
                </c:pt>
                <c:pt idx="13">
                  <c:v>1.1180000000000001</c:v>
                </c:pt>
                <c:pt idx="14">
                  <c:v>1.2250000000000001</c:v>
                </c:pt>
                <c:pt idx="15">
                  <c:v>1.0840000000000001</c:v>
                </c:pt>
                <c:pt idx="16">
                  <c:v>1.0649999999999999</c:v>
                </c:pt>
                <c:pt idx="17">
                  <c:v>1.087</c:v>
                </c:pt>
                <c:pt idx="18">
                  <c:v>1.101</c:v>
                </c:pt>
                <c:pt idx="19">
                  <c:v>1.038</c:v>
                </c:pt>
                <c:pt idx="20">
                  <c:v>1.1160000000000001</c:v>
                </c:pt>
                <c:pt idx="21">
                  <c:v>1.1439999999999999</c:v>
                </c:pt>
                <c:pt idx="22">
                  <c:v>1.0649999999999999</c:v>
                </c:pt>
                <c:pt idx="23">
                  <c:v>1.048</c:v>
                </c:pt>
                <c:pt idx="24">
                  <c:v>1.119</c:v>
                </c:pt>
                <c:pt idx="25">
                  <c:v>1.093</c:v>
                </c:pt>
                <c:pt idx="26">
                  <c:v>1.02</c:v>
                </c:pt>
                <c:pt idx="27">
                  <c:v>1.016</c:v>
                </c:pt>
                <c:pt idx="28">
                  <c:v>1.0720000000000001</c:v>
                </c:pt>
                <c:pt idx="29">
                  <c:v>1.107</c:v>
                </c:pt>
                <c:pt idx="30">
                  <c:v>1.0369999999999999</c:v>
                </c:pt>
                <c:pt idx="31">
                  <c:v>1.048</c:v>
                </c:pt>
                <c:pt idx="32">
                  <c:v>1.069</c:v>
                </c:pt>
                <c:pt idx="33">
                  <c:v>1.1060000000000001</c:v>
                </c:pt>
                <c:pt idx="34">
                  <c:v>1.0900000000000001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2E4-4671-B576-C377E937E833}"/>
            </c:ext>
          </c:extLst>
        </c:ser>
        <c:ser>
          <c:idx val="2"/>
          <c:order val="2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2176907261592301"/>
                  <c:y val="-0.4574533391659376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[17]Drop_05695_Electrostatics_water!$M$2:$M$39</c:f>
              <c:numCache>
                <c:formatCode>General</c:formatCode>
                <c:ptCount val="38"/>
                <c:pt idx="0">
                  <c:v>0.1001669449081803</c:v>
                </c:pt>
                <c:pt idx="1">
                  <c:v>0.1669449081803005</c:v>
                </c:pt>
                <c:pt idx="2">
                  <c:v>0.20033388981636061</c:v>
                </c:pt>
                <c:pt idx="3">
                  <c:v>0.23372287145242071</c:v>
                </c:pt>
                <c:pt idx="4">
                  <c:v>0.26711185308848079</c:v>
                </c:pt>
                <c:pt idx="5">
                  <c:v>0.30050083472454092</c:v>
                </c:pt>
                <c:pt idx="6">
                  <c:v>0.36727879799666113</c:v>
                </c:pt>
                <c:pt idx="7">
                  <c:v>0.40066777963272121</c:v>
                </c:pt>
                <c:pt idx="8">
                  <c:v>0.43405676126878129</c:v>
                </c:pt>
                <c:pt idx="9">
                  <c:v>0.46744574290484142</c:v>
                </c:pt>
                <c:pt idx="10">
                  <c:v>0.5008347245409015</c:v>
                </c:pt>
                <c:pt idx="11">
                  <c:v>0.53422370617696158</c:v>
                </c:pt>
                <c:pt idx="12">
                  <c:v>0.56761268781302177</c:v>
                </c:pt>
                <c:pt idx="13">
                  <c:v>0.60100166944908184</c:v>
                </c:pt>
                <c:pt idx="14">
                  <c:v>0.63439065108514192</c:v>
                </c:pt>
                <c:pt idx="15">
                  <c:v>0.667779632721202</c:v>
                </c:pt>
                <c:pt idx="16">
                  <c:v>0.76794657762938234</c:v>
                </c:pt>
                <c:pt idx="17">
                  <c:v>0.80133555926544242</c:v>
                </c:pt>
                <c:pt idx="18">
                  <c:v>0.8347245409015025</c:v>
                </c:pt>
                <c:pt idx="19">
                  <c:v>0.86811352253756258</c:v>
                </c:pt>
                <c:pt idx="20">
                  <c:v>0.93489148580968284</c:v>
                </c:pt>
                <c:pt idx="21">
                  <c:v>0.96828046744574292</c:v>
                </c:pt>
                <c:pt idx="22">
                  <c:v>1.001669449081803</c:v>
                </c:pt>
                <c:pt idx="23">
                  <c:v>1.0350584307178632</c:v>
                </c:pt>
                <c:pt idx="24">
                  <c:v>1.0684474123539232</c:v>
                </c:pt>
                <c:pt idx="25">
                  <c:v>1.1018363939899833</c:v>
                </c:pt>
                <c:pt idx="26">
                  <c:v>1.1352253756260435</c:v>
                </c:pt>
                <c:pt idx="27">
                  <c:v>1.1686143572621035</c:v>
                </c:pt>
                <c:pt idx="28">
                  <c:v>1.2020033388981637</c:v>
                </c:pt>
                <c:pt idx="29">
                  <c:v>1.2353923205342237</c:v>
                </c:pt>
                <c:pt idx="30">
                  <c:v>1.2687813021702838</c:v>
                </c:pt>
                <c:pt idx="31">
                  <c:v>1.302170283806344</c:v>
                </c:pt>
                <c:pt idx="32">
                  <c:v>1.335559265442404</c:v>
                </c:pt>
                <c:pt idx="33">
                  <c:v>1.3689482470784642</c:v>
                </c:pt>
                <c:pt idx="34">
                  <c:v>1.4357262103505843</c:v>
                </c:pt>
                <c:pt idx="35">
                  <c:v>1.5025041736227045</c:v>
                </c:pt>
                <c:pt idx="36">
                  <c:v>1.5358931552587647</c:v>
                </c:pt>
                <c:pt idx="37">
                  <c:v>1.5692821368948247</c:v>
                </c:pt>
              </c:numCache>
            </c:numRef>
          </c:xVal>
          <c:yVal>
            <c:numRef>
              <c:f>[17]Drop_05695_Electrostatics_water!$C$2:$C$39</c:f>
              <c:numCache>
                <c:formatCode>General</c:formatCode>
                <c:ptCount val="38"/>
                <c:pt idx="0">
                  <c:v>12.901</c:v>
                </c:pt>
                <c:pt idx="1">
                  <c:v>12.843</c:v>
                </c:pt>
                <c:pt idx="2">
                  <c:v>12.4</c:v>
                </c:pt>
                <c:pt idx="3">
                  <c:v>12.131</c:v>
                </c:pt>
                <c:pt idx="4">
                  <c:v>11.795</c:v>
                </c:pt>
                <c:pt idx="5">
                  <c:v>11.452</c:v>
                </c:pt>
                <c:pt idx="6">
                  <c:v>10.872999999999999</c:v>
                </c:pt>
                <c:pt idx="7">
                  <c:v>10.519</c:v>
                </c:pt>
                <c:pt idx="8">
                  <c:v>10.208</c:v>
                </c:pt>
                <c:pt idx="9">
                  <c:v>9.9380000000000006</c:v>
                </c:pt>
                <c:pt idx="10">
                  <c:v>9.6359999999999992</c:v>
                </c:pt>
                <c:pt idx="11">
                  <c:v>9.3109999999999999</c:v>
                </c:pt>
                <c:pt idx="12">
                  <c:v>9.0030000000000001</c:v>
                </c:pt>
                <c:pt idx="13">
                  <c:v>8.7070000000000007</c:v>
                </c:pt>
                <c:pt idx="14">
                  <c:v>8.3960000000000008</c:v>
                </c:pt>
                <c:pt idx="15">
                  <c:v>8.0619999999999994</c:v>
                </c:pt>
                <c:pt idx="16">
                  <c:v>7.1890000000000001</c:v>
                </c:pt>
                <c:pt idx="17">
                  <c:v>6.8620000000000001</c:v>
                </c:pt>
                <c:pt idx="18">
                  <c:v>6.5759999999999996</c:v>
                </c:pt>
                <c:pt idx="19">
                  <c:v>6.2930000000000001</c:v>
                </c:pt>
                <c:pt idx="20">
                  <c:v>5.6710000000000003</c:v>
                </c:pt>
                <c:pt idx="21">
                  <c:v>5.3780000000000001</c:v>
                </c:pt>
                <c:pt idx="22">
                  <c:v>5.0910000000000002</c:v>
                </c:pt>
                <c:pt idx="23">
                  <c:v>4.7960000000000003</c:v>
                </c:pt>
                <c:pt idx="24">
                  <c:v>4.4909999999999997</c:v>
                </c:pt>
                <c:pt idx="25">
                  <c:v>4.2030000000000003</c:v>
                </c:pt>
                <c:pt idx="26">
                  <c:v>3.9289999999999998</c:v>
                </c:pt>
                <c:pt idx="27">
                  <c:v>3.6179999999999999</c:v>
                </c:pt>
                <c:pt idx="28">
                  <c:v>3.3330000000000002</c:v>
                </c:pt>
                <c:pt idx="29">
                  <c:v>3.052</c:v>
                </c:pt>
                <c:pt idx="30">
                  <c:v>2.77</c:v>
                </c:pt>
                <c:pt idx="31">
                  <c:v>2.4700000000000002</c:v>
                </c:pt>
                <c:pt idx="32">
                  <c:v>2.173</c:v>
                </c:pt>
                <c:pt idx="33">
                  <c:v>1.9139999999999999</c:v>
                </c:pt>
                <c:pt idx="34">
                  <c:v>1.3580000000000001</c:v>
                </c:pt>
                <c:pt idx="35">
                  <c:v>0.80200000000000005</c:v>
                </c:pt>
                <c:pt idx="36">
                  <c:v>0.503</c:v>
                </c:pt>
                <c:pt idx="37">
                  <c:v>0.312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2E4-4671-B576-C377E937E8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8497808"/>
        <c:axId val="588499776"/>
      </c:scatterChart>
      <c:valAx>
        <c:axId val="588497808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</a:t>
                </a:r>
                <a:r>
                  <a:rPr lang="en-US" baseline="0"/>
                  <a:t> (s)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crossAx val="588499776"/>
        <c:crosses val="autoZero"/>
        <c:crossBetween val="midCat"/>
      </c:valAx>
      <c:valAx>
        <c:axId val="588499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849780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postion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28443810148731408"/>
                  <c:y val="0.1788637357830270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[18]Results!$E$2:$E$45</c:f>
              <c:numCache>
                <c:formatCode>General</c:formatCode>
                <c:ptCount val="44"/>
                <c:pt idx="0">
                  <c:v>0.333889816360601</c:v>
                </c:pt>
                <c:pt idx="1">
                  <c:v>0.36727879799666113</c:v>
                </c:pt>
                <c:pt idx="2">
                  <c:v>0.40066777963272121</c:v>
                </c:pt>
                <c:pt idx="3">
                  <c:v>0.43405676126878129</c:v>
                </c:pt>
                <c:pt idx="4">
                  <c:v>0.46744574290484142</c:v>
                </c:pt>
                <c:pt idx="5">
                  <c:v>0.5008347245409015</c:v>
                </c:pt>
                <c:pt idx="6">
                  <c:v>0.53422370617696158</c:v>
                </c:pt>
                <c:pt idx="7">
                  <c:v>0.56761268781302177</c:v>
                </c:pt>
                <c:pt idx="8">
                  <c:v>0.60100166944908184</c:v>
                </c:pt>
                <c:pt idx="9">
                  <c:v>0.667779632721202</c:v>
                </c:pt>
                <c:pt idx="10">
                  <c:v>0.8347245409015025</c:v>
                </c:pt>
                <c:pt idx="11">
                  <c:v>0.86811352253756258</c:v>
                </c:pt>
                <c:pt idx="12">
                  <c:v>0.90150250417362277</c:v>
                </c:pt>
                <c:pt idx="13">
                  <c:v>0.93489148580968284</c:v>
                </c:pt>
                <c:pt idx="14">
                  <c:v>0.96828046744574292</c:v>
                </c:pt>
                <c:pt idx="15">
                  <c:v>1.001669449081803</c:v>
                </c:pt>
                <c:pt idx="16">
                  <c:v>1.0350584307178632</c:v>
                </c:pt>
                <c:pt idx="17">
                  <c:v>1.0684474123539232</c:v>
                </c:pt>
                <c:pt idx="18">
                  <c:v>1.1018363939899833</c:v>
                </c:pt>
                <c:pt idx="19">
                  <c:v>1.1352253756260435</c:v>
                </c:pt>
                <c:pt idx="20">
                  <c:v>1.1686143572621035</c:v>
                </c:pt>
                <c:pt idx="21">
                  <c:v>1.2020033388981637</c:v>
                </c:pt>
                <c:pt idx="22">
                  <c:v>1.2353923205342237</c:v>
                </c:pt>
                <c:pt idx="23">
                  <c:v>1.2687813021702838</c:v>
                </c:pt>
                <c:pt idx="24">
                  <c:v>1.302170283806344</c:v>
                </c:pt>
                <c:pt idx="25">
                  <c:v>1.335559265442404</c:v>
                </c:pt>
                <c:pt idx="26">
                  <c:v>1.3689482470784642</c:v>
                </c:pt>
                <c:pt idx="27">
                  <c:v>1.4023372287145242</c:v>
                </c:pt>
                <c:pt idx="28">
                  <c:v>1.4357262103505843</c:v>
                </c:pt>
                <c:pt idx="29">
                  <c:v>1.4691151919866445</c:v>
                </c:pt>
                <c:pt idx="30">
                  <c:v>1.5025041736227045</c:v>
                </c:pt>
                <c:pt idx="31">
                  <c:v>1.5358931552587647</c:v>
                </c:pt>
                <c:pt idx="32">
                  <c:v>1.5692821368948247</c:v>
                </c:pt>
                <c:pt idx="33">
                  <c:v>1.6026711185308848</c:v>
                </c:pt>
                <c:pt idx="34">
                  <c:v>1.636060100166945</c:v>
                </c:pt>
                <c:pt idx="35">
                  <c:v>1.669449081803005</c:v>
                </c:pt>
                <c:pt idx="36">
                  <c:v>1.7028380634390652</c:v>
                </c:pt>
                <c:pt idx="37">
                  <c:v>1.7362270450751252</c:v>
                </c:pt>
                <c:pt idx="38">
                  <c:v>1.7696160267111853</c:v>
                </c:pt>
                <c:pt idx="39">
                  <c:v>1.8030050083472455</c:v>
                </c:pt>
                <c:pt idx="40">
                  <c:v>1.8363939899833055</c:v>
                </c:pt>
                <c:pt idx="41">
                  <c:v>1.8697829716193657</c:v>
                </c:pt>
                <c:pt idx="42">
                  <c:v>1.9031719532554257</c:v>
                </c:pt>
                <c:pt idx="43">
                  <c:v>1.9365609348914858</c:v>
                </c:pt>
              </c:numCache>
            </c:numRef>
          </c:xVal>
          <c:yVal>
            <c:numRef>
              <c:f>[18]Results!$B$2:$B$45</c:f>
              <c:numCache>
                <c:formatCode>General</c:formatCode>
                <c:ptCount val="44"/>
                <c:pt idx="0">
                  <c:v>3.0670000000000002</c:v>
                </c:pt>
                <c:pt idx="1">
                  <c:v>3.0680000000000001</c:v>
                </c:pt>
                <c:pt idx="2">
                  <c:v>3.077</c:v>
                </c:pt>
                <c:pt idx="3">
                  <c:v>3.0950000000000002</c:v>
                </c:pt>
                <c:pt idx="4">
                  <c:v>3.0910000000000002</c:v>
                </c:pt>
                <c:pt idx="5">
                  <c:v>3.097</c:v>
                </c:pt>
                <c:pt idx="6">
                  <c:v>3.1080000000000001</c:v>
                </c:pt>
                <c:pt idx="7">
                  <c:v>3.1040000000000001</c:v>
                </c:pt>
                <c:pt idx="8">
                  <c:v>3.1059999999999999</c:v>
                </c:pt>
                <c:pt idx="9">
                  <c:v>3.1320000000000001</c:v>
                </c:pt>
                <c:pt idx="10">
                  <c:v>3.1589999999999998</c:v>
                </c:pt>
                <c:pt idx="11">
                  <c:v>3.1709999999999998</c:v>
                </c:pt>
                <c:pt idx="12">
                  <c:v>3.169</c:v>
                </c:pt>
                <c:pt idx="13">
                  <c:v>3.169</c:v>
                </c:pt>
                <c:pt idx="14">
                  <c:v>3.1819999999999999</c:v>
                </c:pt>
                <c:pt idx="15">
                  <c:v>3.1869999999999998</c:v>
                </c:pt>
                <c:pt idx="16">
                  <c:v>3.1930000000000001</c:v>
                </c:pt>
                <c:pt idx="17">
                  <c:v>3.1970000000000001</c:v>
                </c:pt>
                <c:pt idx="18">
                  <c:v>3.2010000000000001</c:v>
                </c:pt>
                <c:pt idx="19">
                  <c:v>3.206</c:v>
                </c:pt>
                <c:pt idx="20">
                  <c:v>3.2090000000000001</c:v>
                </c:pt>
                <c:pt idx="21">
                  <c:v>3.2120000000000002</c:v>
                </c:pt>
                <c:pt idx="22">
                  <c:v>3.2189999999999999</c:v>
                </c:pt>
                <c:pt idx="23">
                  <c:v>3.222</c:v>
                </c:pt>
                <c:pt idx="24">
                  <c:v>3.2290000000000001</c:v>
                </c:pt>
                <c:pt idx="25">
                  <c:v>3.2309999999999999</c:v>
                </c:pt>
                <c:pt idx="26">
                  <c:v>3.2360000000000002</c:v>
                </c:pt>
                <c:pt idx="27">
                  <c:v>3.2389999999999999</c:v>
                </c:pt>
                <c:pt idx="28">
                  <c:v>3.2429999999999999</c:v>
                </c:pt>
                <c:pt idx="29">
                  <c:v>3.25</c:v>
                </c:pt>
                <c:pt idx="30">
                  <c:v>3.2559999999999998</c:v>
                </c:pt>
                <c:pt idx="31">
                  <c:v>3.2570000000000001</c:v>
                </c:pt>
                <c:pt idx="32">
                  <c:v>3.2629999999999999</c:v>
                </c:pt>
                <c:pt idx="33">
                  <c:v>3.2690000000000001</c:v>
                </c:pt>
                <c:pt idx="34">
                  <c:v>3.262</c:v>
                </c:pt>
                <c:pt idx="35">
                  <c:v>3.27</c:v>
                </c:pt>
                <c:pt idx="36">
                  <c:v>3.2679999999999998</c:v>
                </c:pt>
                <c:pt idx="37">
                  <c:v>3.2759999999999998</c:v>
                </c:pt>
                <c:pt idx="38">
                  <c:v>3.2690000000000001</c:v>
                </c:pt>
                <c:pt idx="39">
                  <c:v>3.2770000000000001</c:v>
                </c:pt>
                <c:pt idx="40">
                  <c:v>3.2749999999999999</c:v>
                </c:pt>
                <c:pt idx="41">
                  <c:v>3.2810000000000001</c:v>
                </c:pt>
                <c:pt idx="42">
                  <c:v>3.2810000000000001</c:v>
                </c:pt>
                <c:pt idx="43">
                  <c:v>3.2839999999999998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5E3-4DD9-8E86-74877803019F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2.488254593175853E-2"/>
                  <c:y val="-0.5290292359288422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[18]Results!$E$2:$E$45</c:f>
              <c:numCache>
                <c:formatCode>General</c:formatCode>
                <c:ptCount val="44"/>
                <c:pt idx="0">
                  <c:v>0.333889816360601</c:v>
                </c:pt>
                <c:pt idx="1">
                  <c:v>0.36727879799666113</c:v>
                </c:pt>
                <c:pt idx="2">
                  <c:v>0.40066777963272121</c:v>
                </c:pt>
                <c:pt idx="3">
                  <c:v>0.43405676126878129</c:v>
                </c:pt>
                <c:pt idx="4">
                  <c:v>0.46744574290484142</c:v>
                </c:pt>
                <c:pt idx="5">
                  <c:v>0.5008347245409015</c:v>
                </c:pt>
                <c:pt idx="6">
                  <c:v>0.53422370617696158</c:v>
                </c:pt>
                <c:pt idx="7">
                  <c:v>0.56761268781302177</c:v>
                </c:pt>
                <c:pt idx="8">
                  <c:v>0.60100166944908184</c:v>
                </c:pt>
                <c:pt idx="9">
                  <c:v>0.667779632721202</c:v>
                </c:pt>
                <c:pt idx="10">
                  <c:v>0.8347245409015025</c:v>
                </c:pt>
                <c:pt idx="11">
                  <c:v>0.86811352253756258</c:v>
                </c:pt>
                <c:pt idx="12">
                  <c:v>0.90150250417362277</c:v>
                </c:pt>
                <c:pt idx="13">
                  <c:v>0.93489148580968284</c:v>
                </c:pt>
                <c:pt idx="14">
                  <c:v>0.96828046744574292</c:v>
                </c:pt>
                <c:pt idx="15">
                  <c:v>1.001669449081803</c:v>
                </c:pt>
                <c:pt idx="16">
                  <c:v>1.0350584307178632</c:v>
                </c:pt>
                <c:pt idx="17">
                  <c:v>1.0684474123539232</c:v>
                </c:pt>
                <c:pt idx="18">
                  <c:v>1.1018363939899833</c:v>
                </c:pt>
                <c:pt idx="19">
                  <c:v>1.1352253756260435</c:v>
                </c:pt>
                <c:pt idx="20">
                  <c:v>1.1686143572621035</c:v>
                </c:pt>
                <c:pt idx="21">
                  <c:v>1.2020033388981637</c:v>
                </c:pt>
                <c:pt idx="22">
                  <c:v>1.2353923205342237</c:v>
                </c:pt>
                <c:pt idx="23">
                  <c:v>1.2687813021702838</c:v>
                </c:pt>
                <c:pt idx="24">
                  <c:v>1.302170283806344</c:v>
                </c:pt>
                <c:pt idx="25">
                  <c:v>1.335559265442404</c:v>
                </c:pt>
                <c:pt idx="26">
                  <c:v>1.3689482470784642</c:v>
                </c:pt>
                <c:pt idx="27">
                  <c:v>1.4023372287145242</c:v>
                </c:pt>
                <c:pt idx="28">
                  <c:v>1.4357262103505843</c:v>
                </c:pt>
                <c:pt idx="29">
                  <c:v>1.4691151919866445</c:v>
                </c:pt>
                <c:pt idx="30">
                  <c:v>1.5025041736227045</c:v>
                </c:pt>
                <c:pt idx="31">
                  <c:v>1.5358931552587647</c:v>
                </c:pt>
                <c:pt idx="32">
                  <c:v>1.5692821368948247</c:v>
                </c:pt>
                <c:pt idx="33">
                  <c:v>1.6026711185308848</c:v>
                </c:pt>
                <c:pt idx="34">
                  <c:v>1.636060100166945</c:v>
                </c:pt>
                <c:pt idx="35">
                  <c:v>1.669449081803005</c:v>
                </c:pt>
                <c:pt idx="36">
                  <c:v>1.7028380634390652</c:v>
                </c:pt>
                <c:pt idx="37">
                  <c:v>1.7362270450751252</c:v>
                </c:pt>
                <c:pt idx="38">
                  <c:v>1.7696160267111853</c:v>
                </c:pt>
                <c:pt idx="39">
                  <c:v>1.8030050083472455</c:v>
                </c:pt>
                <c:pt idx="40">
                  <c:v>1.8363939899833055</c:v>
                </c:pt>
                <c:pt idx="41">
                  <c:v>1.8697829716193657</c:v>
                </c:pt>
                <c:pt idx="42">
                  <c:v>1.9031719532554257</c:v>
                </c:pt>
                <c:pt idx="43">
                  <c:v>1.9365609348914858</c:v>
                </c:pt>
              </c:numCache>
            </c:numRef>
          </c:xVal>
          <c:yVal>
            <c:numRef>
              <c:f>[18]Results!$C$2:$C$45</c:f>
              <c:numCache>
                <c:formatCode>General</c:formatCode>
                <c:ptCount val="44"/>
                <c:pt idx="0">
                  <c:v>8.5210000000000008</c:v>
                </c:pt>
                <c:pt idx="1">
                  <c:v>8.3350000000000009</c:v>
                </c:pt>
                <c:pt idx="2">
                  <c:v>8.1379999999999999</c:v>
                </c:pt>
                <c:pt idx="3">
                  <c:v>7.9459999999999997</c:v>
                </c:pt>
                <c:pt idx="4">
                  <c:v>7.7619999999999996</c:v>
                </c:pt>
                <c:pt idx="5">
                  <c:v>7.585</c:v>
                </c:pt>
                <c:pt idx="6">
                  <c:v>7.3849999999999998</c:v>
                </c:pt>
                <c:pt idx="7">
                  <c:v>7.2270000000000003</c:v>
                </c:pt>
                <c:pt idx="8">
                  <c:v>7.0350000000000001</c:v>
                </c:pt>
                <c:pt idx="9">
                  <c:v>6.665</c:v>
                </c:pt>
                <c:pt idx="10">
                  <c:v>5.7809999999999997</c:v>
                </c:pt>
                <c:pt idx="11">
                  <c:v>5.6020000000000003</c:v>
                </c:pt>
                <c:pt idx="12">
                  <c:v>5.4219999999999997</c:v>
                </c:pt>
                <c:pt idx="13">
                  <c:v>5.2460000000000004</c:v>
                </c:pt>
                <c:pt idx="14">
                  <c:v>5.0679999999999996</c:v>
                </c:pt>
                <c:pt idx="15">
                  <c:v>4.8869999999999996</c:v>
                </c:pt>
                <c:pt idx="16">
                  <c:v>4.7169999999999996</c:v>
                </c:pt>
                <c:pt idx="17">
                  <c:v>4.5359999999999996</c:v>
                </c:pt>
                <c:pt idx="18">
                  <c:v>4.3620000000000001</c:v>
                </c:pt>
                <c:pt idx="19">
                  <c:v>4.1829999999999998</c:v>
                </c:pt>
                <c:pt idx="20">
                  <c:v>4.0049999999999999</c:v>
                </c:pt>
                <c:pt idx="21">
                  <c:v>3.8290000000000002</c:v>
                </c:pt>
                <c:pt idx="22">
                  <c:v>3.6509999999999998</c:v>
                </c:pt>
                <c:pt idx="23">
                  <c:v>3.4769999999999999</c:v>
                </c:pt>
                <c:pt idx="24">
                  <c:v>3.2970000000000002</c:v>
                </c:pt>
                <c:pt idx="25">
                  <c:v>3.1230000000000002</c:v>
                </c:pt>
                <c:pt idx="26">
                  <c:v>2.9510000000000001</c:v>
                </c:pt>
                <c:pt idx="27">
                  <c:v>2.7749999999999999</c:v>
                </c:pt>
                <c:pt idx="28">
                  <c:v>2.5990000000000002</c:v>
                </c:pt>
                <c:pt idx="29">
                  <c:v>2.4239999999999999</c:v>
                </c:pt>
                <c:pt idx="30">
                  <c:v>2.2480000000000002</c:v>
                </c:pt>
                <c:pt idx="31">
                  <c:v>2.0739999999999998</c:v>
                </c:pt>
                <c:pt idx="32">
                  <c:v>1.8979999999999999</c:v>
                </c:pt>
                <c:pt idx="33">
                  <c:v>1.73</c:v>
                </c:pt>
                <c:pt idx="34">
                  <c:v>1.5509999999999999</c:v>
                </c:pt>
                <c:pt idx="35">
                  <c:v>1.379</c:v>
                </c:pt>
                <c:pt idx="36">
                  <c:v>1.208</c:v>
                </c:pt>
                <c:pt idx="37">
                  <c:v>1.0349999999999999</c:v>
                </c:pt>
                <c:pt idx="38">
                  <c:v>0.85799999999999998</c:v>
                </c:pt>
                <c:pt idx="39">
                  <c:v>0.68899999999999995</c:v>
                </c:pt>
                <c:pt idx="40">
                  <c:v>0.51700000000000002</c:v>
                </c:pt>
                <c:pt idx="41">
                  <c:v>0.34200000000000003</c:v>
                </c:pt>
                <c:pt idx="42">
                  <c:v>0.191</c:v>
                </c:pt>
                <c:pt idx="43">
                  <c:v>0.104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5E3-4DD9-8E86-7487780301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8316576"/>
        <c:axId val="278316904"/>
      </c:scatterChart>
      <c:valAx>
        <c:axId val="2783165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8316904"/>
        <c:crosses val="autoZero"/>
        <c:crossBetween val="midCat"/>
      </c:valAx>
      <c:valAx>
        <c:axId val="278316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83165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[19]Drop_06788_Electrostatics_water!$M$2:$M$107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[19]Drop_06788_Electrostatics_water!$C$2:$C$107</c:f>
              <c:numCache>
                <c:formatCode>General</c:formatCode>
                <c:ptCount val="106"/>
                <c:pt idx="0">
                  <c:v>1.607</c:v>
                </c:pt>
                <c:pt idx="1">
                  <c:v>1.607</c:v>
                </c:pt>
                <c:pt idx="2">
                  <c:v>1.607</c:v>
                </c:pt>
                <c:pt idx="3">
                  <c:v>1.607</c:v>
                </c:pt>
                <c:pt idx="4">
                  <c:v>1.607</c:v>
                </c:pt>
                <c:pt idx="5">
                  <c:v>1.607</c:v>
                </c:pt>
                <c:pt idx="6">
                  <c:v>1.613</c:v>
                </c:pt>
                <c:pt idx="7">
                  <c:v>1.5860000000000001</c:v>
                </c:pt>
                <c:pt idx="8">
                  <c:v>1.577</c:v>
                </c:pt>
                <c:pt idx="9">
                  <c:v>1.569</c:v>
                </c:pt>
                <c:pt idx="10">
                  <c:v>1.5649999999999999</c:v>
                </c:pt>
                <c:pt idx="11">
                  <c:v>1.5509999999999999</c:v>
                </c:pt>
                <c:pt idx="12">
                  <c:v>1.5469999999999999</c:v>
                </c:pt>
                <c:pt idx="13">
                  <c:v>1.5229999999999999</c:v>
                </c:pt>
                <c:pt idx="14">
                  <c:v>1.5049999999999999</c:v>
                </c:pt>
                <c:pt idx="15">
                  <c:v>1.502</c:v>
                </c:pt>
                <c:pt idx="16">
                  <c:v>1.482</c:v>
                </c:pt>
                <c:pt idx="17">
                  <c:v>1.488</c:v>
                </c:pt>
                <c:pt idx="18">
                  <c:v>1.4730000000000001</c:v>
                </c:pt>
                <c:pt idx="19">
                  <c:v>1.427</c:v>
                </c:pt>
                <c:pt idx="20">
                  <c:v>1.4430000000000001</c:v>
                </c:pt>
                <c:pt idx="21">
                  <c:v>1.423</c:v>
                </c:pt>
                <c:pt idx="22">
                  <c:v>1.421</c:v>
                </c:pt>
                <c:pt idx="23">
                  <c:v>1.4019999999999999</c:v>
                </c:pt>
                <c:pt idx="24">
                  <c:v>1.411</c:v>
                </c:pt>
                <c:pt idx="25">
                  <c:v>1.407</c:v>
                </c:pt>
                <c:pt idx="26">
                  <c:v>1.3919999999999999</c:v>
                </c:pt>
                <c:pt idx="27">
                  <c:v>1.4039999999999999</c:v>
                </c:pt>
                <c:pt idx="28">
                  <c:v>1.389</c:v>
                </c:pt>
                <c:pt idx="29">
                  <c:v>1.3919999999999999</c:v>
                </c:pt>
                <c:pt idx="30">
                  <c:v>1.3959999999999999</c:v>
                </c:pt>
                <c:pt idx="31">
                  <c:v>1.385</c:v>
                </c:pt>
                <c:pt idx="32">
                  <c:v>1.4019999999999999</c:v>
                </c:pt>
                <c:pt idx="33">
                  <c:v>1.399</c:v>
                </c:pt>
                <c:pt idx="34">
                  <c:v>1.393</c:v>
                </c:pt>
                <c:pt idx="35">
                  <c:v>1.405</c:v>
                </c:pt>
                <c:pt idx="36">
                  <c:v>1.4</c:v>
                </c:pt>
                <c:pt idx="37">
                  <c:v>1.4079999999999999</c:v>
                </c:pt>
                <c:pt idx="38">
                  <c:v>1.4179999999999999</c:v>
                </c:pt>
                <c:pt idx="39">
                  <c:v>1.411</c:v>
                </c:pt>
                <c:pt idx="40">
                  <c:v>1.4259999999999999</c:v>
                </c:pt>
                <c:pt idx="41">
                  <c:v>1.4330000000000001</c:v>
                </c:pt>
                <c:pt idx="42">
                  <c:v>1.4339999999999999</c:v>
                </c:pt>
                <c:pt idx="43">
                  <c:v>1.478</c:v>
                </c:pt>
                <c:pt idx="44">
                  <c:v>1.4850000000000001</c:v>
                </c:pt>
                <c:pt idx="45">
                  <c:v>1.5</c:v>
                </c:pt>
                <c:pt idx="46">
                  <c:v>1.5129999999999999</c:v>
                </c:pt>
                <c:pt idx="47">
                  <c:v>1.516</c:v>
                </c:pt>
                <c:pt idx="48">
                  <c:v>1.528</c:v>
                </c:pt>
                <c:pt idx="49">
                  <c:v>1.542</c:v>
                </c:pt>
                <c:pt idx="50">
                  <c:v>1.5529999999999999</c:v>
                </c:pt>
                <c:pt idx="51">
                  <c:v>1.5740000000000001</c:v>
                </c:pt>
                <c:pt idx="52">
                  <c:v>1.579</c:v>
                </c:pt>
                <c:pt idx="53">
                  <c:v>1.5860000000000001</c:v>
                </c:pt>
                <c:pt idx="54">
                  <c:v>1.5920000000000001</c:v>
                </c:pt>
                <c:pt idx="55">
                  <c:v>1.5840000000000001</c:v>
                </c:pt>
                <c:pt idx="56">
                  <c:v>1.5920000000000001</c:v>
                </c:pt>
                <c:pt idx="57">
                  <c:v>1.5940000000000001</c:v>
                </c:pt>
                <c:pt idx="58">
                  <c:v>1.589</c:v>
                </c:pt>
                <c:pt idx="59">
                  <c:v>1.5920000000000001</c:v>
                </c:pt>
                <c:pt idx="60">
                  <c:v>1.577</c:v>
                </c:pt>
                <c:pt idx="61">
                  <c:v>1.5620000000000001</c:v>
                </c:pt>
                <c:pt idx="62">
                  <c:v>1.5529999999999999</c:v>
                </c:pt>
                <c:pt idx="63">
                  <c:v>1.532</c:v>
                </c:pt>
                <c:pt idx="64">
                  <c:v>1.5269999999999999</c:v>
                </c:pt>
                <c:pt idx="65">
                  <c:v>1.5249999999999999</c:v>
                </c:pt>
                <c:pt idx="66">
                  <c:v>1.514</c:v>
                </c:pt>
                <c:pt idx="67">
                  <c:v>1.508</c:v>
                </c:pt>
                <c:pt idx="68">
                  <c:v>1.498</c:v>
                </c:pt>
                <c:pt idx="69">
                  <c:v>1.4930000000000001</c:v>
                </c:pt>
                <c:pt idx="70">
                  <c:v>1.494</c:v>
                </c:pt>
                <c:pt idx="71">
                  <c:v>1.496</c:v>
                </c:pt>
                <c:pt idx="72">
                  <c:v>1.494</c:v>
                </c:pt>
                <c:pt idx="73">
                  <c:v>1.496</c:v>
                </c:pt>
                <c:pt idx="74">
                  <c:v>1.498</c:v>
                </c:pt>
                <c:pt idx="75">
                  <c:v>1.5069999999999999</c:v>
                </c:pt>
                <c:pt idx="76">
                  <c:v>1.5049999999999999</c:v>
                </c:pt>
                <c:pt idx="77">
                  <c:v>1.506</c:v>
                </c:pt>
                <c:pt idx="78">
                  <c:v>1.51</c:v>
                </c:pt>
                <c:pt idx="79">
                  <c:v>1.516</c:v>
                </c:pt>
                <c:pt idx="80">
                  <c:v>1.524</c:v>
                </c:pt>
                <c:pt idx="81">
                  <c:v>1.53</c:v>
                </c:pt>
                <c:pt idx="82">
                  <c:v>1.544</c:v>
                </c:pt>
                <c:pt idx="83">
                  <c:v>1.5529999999999999</c:v>
                </c:pt>
                <c:pt idx="84">
                  <c:v>1.5629999999999999</c:v>
                </c:pt>
                <c:pt idx="85">
                  <c:v>1.5640000000000001</c:v>
                </c:pt>
                <c:pt idx="86">
                  <c:v>1.571</c:v>
                </c:pt>
                <c:pt idx="87">
                  <c:v>1.583</c:v>
                </c:pt>
                <c:pt idx="88">
                  <c:v>1.587</c:v>
                </c:pt>
                <c:pt idx="89">
                  <c:v>1.589</c:v>
                </c:pt>
                <c:pt idx="90">
                  <c:v>1.595</c:v>
                </c:pt>
                <c:pt idx="91">
                  <c:v>1.5860000000000001</c:v>
                </c:pt>
                <c:pt idx="92">
                  <c:v>1.5720000000000001</c:v>
                </c:pt>
                <c:pt idx="93">
                  <c:v>1.5680000000000001</c:v>
                </c:pt>
                <c:pt idx="94">
                  <c:v>1.5569999999999999</c:v>
                </c:pt>
                <c:pt idx="95">
                  <c:v>1.5529999999999999</c:v>
                </c:pt>
                <c:pt idx="96">
                  <c:v>1.5549999999999999</c:v>
                </c:pt>
                <c:pt idx="97">
                  <c:v>1.544</c:v>
                </c:pt>
                <c:pt idx="98">
                  <c:v>1.5369999999999999</c:v>
                </c:pt>
                <c:pt idx="99">
                  <c:v>1.5329999999999999</c:v>
                </c:pt>
                <c:pt idx="100">
                  <c:v>1.5269999999999999</c:v>
                </c:pt>
                <c:pt idx="101">
                  <c:v>1.5209999999999999</c:v>
                </c:pt>
                <c:pt idx="102">
                  <c:v>1.516</c:v>
                </c:pt>
                <c:pt idx="103">
                  <c:v>1.516</c:v>
                </c:pt>
                <c:pt idx="104">
                  <c:v>1.5189999999999999</c:v>
                </c:pt>
                <c:pt idx="105">
                  <c:v>1.5189999999999999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445-47D7-AE4C-74809F49C8E8}"/>
            </c:ext>
          </c:extLst>
        </c:ser>
        <c:ser>
          <c:idx val="1"/>
          <c:order val="1"/>
          <c:tx>
            <c:v>vel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[19]Drop_06788_Electrostatics_water!$M$2:$M$107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[19]Drop_06788_Electrostatics_water!$P$2:$P$107</c:f>
              <c:numCache>
                <c:formatCode>General</c:formatCode>
                <c:ptCount val="10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445-47D7-AE4C-74809F49C8E8}"/>
            </c:ext>
          </c:extLst>
        </c:ser>
        <c:ser>
          <c:idx val="2"/>
          <c:order val="2"/>
          <c:tx>
            <c:v>AR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[19]Drop_06788_Electrostatics_water!$M$2:$M$107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[19]Drop_06788_Electrostatics_water!$Q$2:$Q$107</c:f>
              <c:numCache>
                <c:formatCode>General</c:formatCode>
                <c:ptCount val="10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445-47D7-AE4C-74809F49C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4679592"/>
        <c:axId val="804680904"/>
      </c:scatterChart>
      <c:valAx>
        <c:axId val="8046795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80904"/>
        <c:crosses val="autoZero"/>
        <c:crossBetween val="midCat"/>
      </c:valAx>
      <c:valAx>
        <c:axId val="804680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795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[19]Drop_06788_Electrostatics_water!$M$2:$M$107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[19]Drop_06788_Electrostatics_water!$I$2:$I$107</c:f>
              <c:numCache>
                <c:formatCode>General</c:formatCode>
                <c:ptCount val="106"/>
                <c:pt idx="0">
                  <c:v>1.998</c:v>
                </c:pt>
                <c:pt idx="1">
                  <c:v>1.988</c:v>
                </c:pt>
                <c:pt idx="2">
                  <c:v>1.9970000000000001</c:v>
                </c:pt>
                <c:pt idx="3">
                  <c:v>1.9830000000000001</c:v>
                </c:pt>
                <c:pt idx="4">
                  <c:v>2.0019999999999998</c:v>
                </c:pt>
                <c:pt idx="5">
                  <c:v>1.992</c:v>
                </c:pt>
                <c:pt idx="6">
                  <c:v>1.96</c:v>
                </c:pt>
                <c:pt idx="7">
                  <c:v>2.0030000000000001</c:v>
                </c:pt>
                <c:pt idx="8">
                  <c:v>1.8260000000000001</c:v>
                </c:pt>
                <c:pt idx="9">
                  <c:v>1.7350000000000001</c:v>
                </c:pt>
                <c:pt idx="10">
                  <c:v>1.538</c:v>
                </c:pt>
                <c:pt idx="11">
                  <c:v>1.4379999999999999</c:v>
                </c:pt>
                <c:pt idx="12">
                  <c:v>1.32</c:v>
                </c:pt>
                <c:pt idx="13">
                  <c:v>1.294</c:v>
                </c:pt>
                <c:pt idx="14">
                  <c:v>1.2330000000000001</c:v>
                </c:pt>
                <c:pt idx="15">
                  <c:v>1.198</c:v>
                </c:pt>
                <c:pt idx="16">
                  <c:v>1.1830000000000001</c:v>
                </c:pt>
                <c:pt idx="17">
                  <c:v>1.1319999999999999</c:v>
                </c:pt>
                <c:pt idx="18">
                  <c:v>1.1459999999999999</c:v>
                </c:pt>
                <c:pt idx="19">
                  <c:v>1.0549999999999999</c:v>
                </c:pt>
                <c:pt idx="20">
                  <c:v>1.0209999999999999</c:v>
                </c:pt>
                <c:pt idx="21">
                  <c:v>1.01</c:v>
                </c:pt>
                <c:pt idx="22">
                  <c:v>1.0309999999999999</c:v>
                </c:pt>
                <c:pt idx="23">
                  <c:v>1.0409999999999999</c:v>
                </c:pt>
                <c:pt idx="24">
                  <c:v>1.0209999999999999</c:v>
                </c:pt>
                <c:pt idx="25">
                  <c:v>1.036</c:v>
                </c:pt>
                <c:pt idx="26">
                  <c:v>1.0529999999999999</c:v>
                </c:pt>
                <c:pt idx="27">
                  <c:v>1.0860000000000001</c:v>
                </c:pt>
                <c:pt idx="28">
                  <c:v>1.1140000000000001</c:v>
                </c:pt>
                <c:pt idx="29">
                  <c:v>1.123</c:v>
                </c:pt>
                <c:pt idx="30">
                  <c:v>1.089</c:v>
                </c:pt>
                <c:pt idx="31">
                  <c:v>1.042</c:v>
                </c:pt>
                <c:pt idx="32">
                  <c:v>1.0249999999999999</c:v>
                </c:pt>
                <c:pt idx="33">
                  <c:v>1.042</c:v>
                </c:pt>
                <c:pt idx="34">
                  <c:v>1.0349999999999999</c:v>
                </c:pt>
                <c:pt idx="35">
                  <c:v>1.0640000000000001</c:v>
                </c:pt>
                <c:pt idx="36">
                  <c:v>1.0349999999999999</c:v>
                </c:pt>
                <c:pt idx="37">
                  <c:v>1.0189999999999999</c:v>
                </c:pt>
                <c:pt idx="38">
                  <c:v>1.03</c:v>
                </c:pt>
                <c:pt idx="39">
                  <c:v>1.0549999999999999</c:v>
                </c:pt>
                <c:pt idx="40">
                  <c:v>1.0940000000000001</c:v>
                </c:pt>
                <c:pt idx="41">
                  <c:v>1.113</c:v>
                </c:pt>
                <c:pt idx="42">
                  <c:v>1.103</c:v>
                </c:pt>
                <c:pt idx="43">
                  <c:v>1.1579999999999999</c:v>
                </c:pt>
                <c:pt idx="44">
                  <c:v>1.21</c:v>
                </c:pt>
                <c:pt idx="45">
                  <c:v>1.2290000000000001</c:v>
                </c:pt>
                <c:pt idx="46">
                  <c:v>1.2989999999999999</c:v>
                </c:pt>
                <c:pt idx="47">
                  <c:v>1.327</c:v>
                </c:pt>
                <c:pt idx="48">
                  <c:v>1.3660000000000001</c:v>
                </c:pt>
                <c:pt idx="49">
                  <c:v>1.421</c:v>
                </c:pt>
                <c:pt idx="50">
                  <c:v>1.458</c:v>
                </c:pt>
                <c:pt idx="51">
                  <c:v>1.504</c:v>
                </c:pt>
                <c:pt idx="52">
                  <c:v>1.57</c:v>
                </c:pt>
                <c:pt idx="53">
                  <c:v>1.659</c:v>
                </c:pt>
                <c:pt idx="54">
                  <c:v>1.8149999999999999</c:v>
                </c:pt>
                <c:pt idx="55">
                  <c:v>1.899</c:v>
                </c:pt>
                <c:pt idx="56">
                  <c:v>1.903</c:v>
                </c:pt>
                <c:pt idx="57">
                  <c:v>1.8340000000000001</c:v>
                </c:pt>
                <c:pt idx="58">
                  <c:v>1.7310000000000001</c:v>
                </c:pt>
                <c:pt idx="59">
                  <c:v>1.6359999999999999</c:v>
                </c:pt>
                <c:pt idx="60">
                  <c:v>1.579</c:v>
                </c:pt>
                <c:pt idx="61">
                  <c:v>1.5</c:v>
                </c:pt>
                <c:pt idx="62">
                  <c:v>1.496</c:v>
                </c:pt>
                <c:pt idx="63">
                  <c:v>1.425</c:v>
                </c:pt>
                <c:pt idx="64">
                  <c:v>1.365</c:v>
                </c:pt>
                <c:pt idx="65">
                  <c:v>1.333</c:v>
                </c:pt>
                <c:pt idx="66">
                  <c:v>1.2869999999999999</c:v>
                </c:pt>
                <c:pt idx="67">
                  <c:v>1.238</c:v>
                </c:pt>
                <c:pt idx="68">
                  <c:v>1.236</c:v>
                </c:pt>
                <c:pt idx="69">
                  <c:v>1.22</c:v>
                </c:pt>
                <c:pt idx="70">
                  <c:v>1.226</c:v>
                </c:pt>
                <c:pt idx="71">
                  <c:v>1.2350000000000001</c:v>
                </c:pt>
                <c:pt idx="72">
                  <c:v>1.2370000000000001</c:v>
                </c:pt>
                <c:pt idx="73">
                  <c:v>1.2689999999999999</c:v>
                </c:pt>
                <c:pt idx="74">
                  <c:v>1.294</c:v>
                </c:pt>
                <c:pt idx="75">
                  <c:v>1.3089999999999999</c:v>
                </c:pt>
                <c:pt idx="76">
                  <c:v>1.3240000000000001</c:v>
                </c:pt>
                <c:pt idx="77">
                  <c:v>1.341</c:v>
                </c:pt>
                <c:pt idx="78">
                  <c:v>1.3580000000000001</c:v>
                </c:pt>
                <c:pt idx="79">
                  <c:v>1.355</c:v>
                </c:pt>
                <c:pt idx="80">
                  <c:v>1.355</c:v>
                </c:pt>
                <c:pt idx="81">
                  <c:v>1.377</c:v>
                </c:pt>
                <c:pt idx="82">
                  <c:v>1.403</c:v>
                </c:pt>
                <c:pt idx="83">
                  <c:v>1.4430000000000001</c:v>
                </c:pt>
                <c:pt idx="84">
                  <c:v>1.6060000000000001</c:v>
                </c:pt>
                <c:pt idx="85">
                  <c:v>1.712</c:v>
                </c:pt>
                <c:pt idx="86">
                  <c:v>1.756</c:v>
                </c:pt>
                <c:pt idx="87">
                  <c:v>1.774</c:v>
                </c:pt>
                <c:pt idx="88">
                  <c:v>1.7769999999999999</c:v>
                </c:pt>
                <c:pt idx="89">
                  <c:v>1.7390000000000001</c:v>
                </c:pt>
                <c:pt idx="90">
                  <c:v>1.738</c:v>
                </c:pt>
                <c:pt idx="91">
                  <c:v>1.7310000000000001</c:v>
                </c:pt>
                <c:pt idx="92">
                  <c:v>1.74</c:v>
                </c:pt>
                <c:pt idx="93">
                  <c:v>1.724</c:v>
                </c:pt>
                <c:pt idx="94">
                  <c:v>1.6519999999999999</c:v>
                </c:pt>
                <c:pt idx="95">
                  <c:v>1.573</c:v>
                </c:pt>
                <c:pt idx="96">
                  <c:v>1.504</c:v>
                </c:pt>
                <c:pt idx="97">
                  <c:v>1.4670000000000001</c:v>
                </c:pt>
                <c:pt idx="98">
                  <c:v>1.427</c:v>
                </c:pt>
                <c:pt idx="99">
                  <c:v>1.4359999999999999</c:v>
                </c:pt>
                <c:pt idx="100">
                  <c:v>1.44</c:v>
                </c:pt>
                <c:pt idx="101">
                  <c:v>1.4410000000000001</c:v>
                </c:pt>
                <c:pt idx="102">
                  <c:v>1.4670000000000001</c:v>
                </c:pt>
                <c:pt idx="103">
                  <c:v>1.464</c:v>
                </c:pt>
                <c:pt idx="104">
                  <c:v>1.448</c:v>
                </c:pt>
                <c:pt idx="105">
                  <c:v>1.45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A6F-4EAF-92C7-1D4654757BBC}"/>
            </c:ext>
          </c:extLst>
        </c:ser>
        <c:ser>
          <c:idx val="1"/>
          <c:order val="1"/>
          <c:tx>
            <c:v>vel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[19]Drop_06788_Electrostatics_water!$M$2:$M$107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[19]Drop_06788_Electrostatics_water!$P$2:$P$107</c:f>
              <c:numCache>
                <c:formatCode>General</c:formatCode>
                <c:ptCount val="10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A6F-4EAF-92C7-1D4654757BBC}"/>
            </c:ext>
          </c:extLst>
        </c:ser>
        <c:ser>
          <c:idx val="2"/>
          <c:order val="2"/>
          <c:tx>
            <c:v>AR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[19]Drop_06788_Electrostatics_water!$M$2:$M$107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[19]Drop_06788_Electrostatics_water!$Q$2:$Q$107</c:f>
              <c:numCache>
                <c:formatCode>General</c:formatCode>
                <c:ptCount val="10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A6F-4EAF-92C7-1D4654757B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4679592"/>
        <c:axId val="804680904"/>
      </c:scatterChart>
      <c:valAx>
        <c:axId val="8046795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 (s)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80904"/>
        <c:crosses val="autoZero"/>
        <c:crossBetween val="midCat"/>
      </c:valAx>
      <c:valAx>
        <c:axId val="804680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AR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795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velocity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data!$L$3:$L$20</c:f>
              <c:numCache>
                <c:formatCode>General</c:formatCode>
                <c:ptCount val="18"/>
                <c:pt idx="0">
                  <c:v>0.2</c:v>
                </c:pt>
                <c:pt idx="1">
                  <c:v>0.1</c:v>
                </c:pt>
                <c:pt idx="2">
                  <c:v>0.2</c:v>
                </c:pt>
                <c:pt idx="3">
                  <c:v>7.0000000000000007E-2</c:v>
                </c:pt>
                <c:pt idx="4">
                  <c:v>2.5000000000000001E-2</c:v>
                </c:pt>
                <c:pt idx="5">
                  <c:v>0.1</c:v>
                </c:pt>
                <c:pt idx="6">
                  <c:v>0.1</c:v>
                </c:pt>
                <c:pt idx="7">
                  <c:v>2.5000000000000001E-2</c:v>
                </c:pt>
                <c:pt idx="8">
                  <c:v>2.5000000000000001E-2</c:v>
                </c:pt>
                <c:pt idx="9">
                  <c:v>0.2</c:v>
                </c:pt>
                <c:pt idx="10">
                  <c:v>0.2</c:v>
                </c:pt>
                <c:pt idx="11">
                  <c:v>0.1</c:v>
                </c:pt>
                <c:pt idx="12">
                  <c:v>0.1</c:v>
                </c:pt>
                <c:pt idx="13">
                  <c:v>2.5000000000000001E-2</c:v>
                </c:pt>
                <c:pt idx="14">
                  <c:v>2.5000000000000001E-2</c:v>
                </c:pt>
                <c:pt idx="15">
                  <c:v>2.5000000000000001E-2</c:v>
                </c:pt>
                <c:pt idx="16">
                  <c:v>0.2</c:v>
                </c:pt>
                <c:pt idx="17">
                  <c:v>0.2</c:v>
                </c:pt>
              </c:numCache>
            </c:numRef>
          </c:xVal>
          <c:yVal>
            <c:numRef>
              <c:f>data!$C$3:$C$20</c:f>
              <c:numCache>
                <c:formatCode>General</c:formatCode>
                <c:ptCount val="18"/>
                <c:pt idx="0">
                  <c:v>5.29</c:v>
                </c:pt>
                <c:pt idx="1">
                  <c:v>8.9047999999999998</c:v>
                </c:pt>
                <c:pt idx="2">
                  <c:v>9.6716999999999995</c:v>
                </c:pt>
                <c:pt idx="3">
                  <c:v>6.5328999999999997</c:v>
                </c:pt>
                <c:pt idx="4">
                  <c:v>5.5743999999999998</c:v>
                </c:pt>
                <c:pt idx="5">
                  <c:v>8.4513999999999996</c:v>
                </c:pt>
                <c:pt idx="6">
                  <c:v>8.6926000000000005</c:v>
                </c:pt>
                <c:pt idx="7">
                  <c:v>6.89</c:v>
                </c:pt>
                <c:pt idx="8">
                  <c:v>6.6167999999999996</c:v>
                </c:pt>
                <c:pt idx="9">
                  <c:v>9.4636999999999993</c:v>
                </c:pt>
                <c:pt idx="10">
                  <c:v>10.134</c:v>
                </c:pt>
                <c:pt idx="11">
                  <c:v>8.4517000000000007</c:v>
                </c:pt>
                <c:pt idx="12">
                  <c:v>2.7008000000000001</c:v>
                </c:pt>
                <c:pt idx="13">
                  <c:v>5.9169999999999998</c:v>
                </c:pt>
                <c:pt idx="14">
                  <c:v>5.9109999999999996</c:v>
                </c:pt>
                <c:pt idx="15">
                  <c:v>6.0186999999999999</c:v>
                </c:pt>
                <c:pt idx="16">
                  <c:v>10.843</c:v>
                </c:pt>
                <c:pt idx="17">
                  <c:v>10.144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0A0-4B20-A8D1-F475C3FFC8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2641544"/>
        <c:axId val="782635312"/>
      </c:scatterChart>
      <c:valAx>
        <c:axId val="7826415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V (mL)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2635312"/>
        <c:crosses val="autoZero"/>
        <c:crossBetween val="midCat"/>
      </c:valAx>
      <c:valAx>
        <c:axId val="782635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U0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26415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jump angle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data!$L$3:$L$20</c:f>
              <c:numCache>
                <c:formatCode>General</c:formatCode>
                <c:ptCount val="18"/>
                <c:pt idx="0">
                  <c:v>0.2</c:v>
                </c:pt>
                <c:pt idx="1">
                  <c:v>0.1</c:v>
                </c:pt>
                <c:pt idx="2">
                  <c:v>0.2</c:v>
                </c:pt>
                <c:pt idx="3">
                  <c:v>7.0000000000000007E-2</c:v>
                </c:pt>
                <c:pt idx="4">
                  <c:v>2.5000000000000001E-2</c:v>
                </c:pt>
                <c:pt idx="5">
                  <c:v>0.1</c:v>
                </c:pt>
                <c:pt idx="6">
                  <c:v>0.1</c:v>
                </c:pt>
                <c:pt idx="7">
                  <c:v>2.5000000000000001E-2</c:v>
                </c:pt>
                <c:pt idx="8">
                  <c:v>2.5000000000000001E-2</c:v>
                </c:pt>
                <c:pt idx="9">
                  <c:v>0.2</c:v>
                </c:pt>
                <c:pt idx="10">
                  <c:v>0.2</c:v>
                </c:pt>
                <c:pt idx="11">
                  <c:v>0.1</c:v>
                </c:pt>
                <c:pt idx="12">
                  <c:v>0.1</c:v>
                </c:pt>
                <c:pt idx="13">
                  <c:v>2.5000000000000001E-2</c:v>
                </c:pt>
                <c:pt idx="14">
                  <c:v>2.5000000000000001E-2</c:v>
                </c:pt>
                <c:pt idx="15">
                  <c:v>2.5000000000000001E-2</c:v>
                </c:pt>
                <c:pt idx="16">
                  <c:v>0.2</c:v>
                </c:pt>
                <c:pt idx="17">
                  <c:v>0.2</c:v>
                </c:pt>
              </c:numCache>
            </c:numRef>
          </c:xVal>
          <c:yVal>
            <c:numRef>
              <c:f>data!$G$3:$G$20</c:f>
              <c:numCache>
                <c:formatCode>0.00</c:formatCode>
                <c:ptCount val="18"/>
                <c:pt idx="0">
                  <c:v>2.7219369363902928</c:v>
                </c:pt>
                <c:pt idx="1">
                  <c:v>1.1001228825574287</c:v>
                </c:pt>
                <c:pt idx="2">
                  <c:v>0.60423222970642598</c:v>
                </c:pt>
                <c:pt idx="3">
                  <c:v>1.754397305198907</c:v>
                </c:pt>
                <c:pt idx="4">
                  <c:v>2.5052980420130666</c:v>
                </c:pt>
                <c:pt idx="5">
                  <c:v>2.171093620109346</c:v>
                </c:pt>
                <c:pt idx="6">
                  <c:v>1.6934780328503507</c:v>
                </c:pt>
                <c:pt idx="7">
                  <c:v>7.5017516365090557</c:v>
                </c:pt>
                <c:pt idx="8">
                  <c:v>1.706211427701362</c:v>
                </c:pt>
                <c:pt idx="9">
                  <c:v>0.55939662180344385</c:v>
                </c:pt>
                <c:pt idx="10">
                  <c:v>1.6561069600989669</c:v>
                </c:pt>
                <c:pt idx="11">
                  <c:v>0.72126896480354219</c:v>
                </c:pt>
                <c:pt idx="12">
                  <c:v>23.091225593470227</c:v>
                </c:pt>
                <c:pt idx="13">
                  <c:v>0.79978435005712356</c:v>
                </c:pt>
                <c:pt idx="14">
                  <c:v>1.1639784206529242</c:v>
                </c:pt>
                <c:pt idx="15">
                  <c:v>4.4225820528308617</c:v>
                </c:pt>
                <c:pt idx="16">
                  <c:v>1.3957899378607124</c:v>
                </c:pt>
                <c:pt idx="17">
                  <c:v>0.59643294250730605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7C7-48FD-8EB0-F317F94B9E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1352616"/>
        <c:axId val="581349992"/>
      </c:scatterChart>
      <c:valAx>
        <c:axId val="581352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V (mL)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1349992"/>
        <c:crosses val="autoZero"/>
        <c:crossBetween val="midCat"/>
      </c:valAx>
      <c:valAx>
        <c:axId val="581349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theta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13526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charge vs time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data!$Q$3:$Q$20</c:f>
              <c:numCache>
                <c:formatCode>General</c:formatCode>
                <c:ptCount val="18"/>
                <c:pt idx="0">
                  <c:v>180</c:v>
                </c:pt>
                <c:pt idx="1">
                  <c:v>127</c:v>
                </c:pt>
                <c:pt idx="2">
                  <c:v>294</c:v>
                </c:pt>
                <c:pt idx="3">
                  <c:v>304</c:v>
                </c:pt>
                <c:pt idx="4">
                  <c:v>300</c:v>
                </c:pt>
                <c:pt idx="5">
                  <c:v>130</c:v>
                </c:pt>
                <c:pt idx="6">
                  <c:v>16</c:v>
                </c:pt>
                <c:pt idx="7">
                  <c:v>72</c:v>
                </c:pt>
                <c:pt idx="8">
                  <c:v>120</c:v>
                </c:pt>
                <c:pt idx="9">
                  <c:v>62</c:v>
                </c:pt>
                <c:pt idx="10">
                  <c:v>120</c:v>
                </c:pt>
                <c:pt idx="11">
                  <c:v>60</c:v>
                </c:pt>
                <c:pt idx="12">
                  <c:v>304</c:v>
                </c:pt>
                <c:pt idx="13">
                  <c:v>60</c:v>
                </c:pt>
                <c:pt idx="14">
                  <c:v>327</c:v>
                </c:pt>
                <c:pt idx="15">
                  <c:v>122</c:v>
                </c:pt>
                <c:pt idx="16">
                  <c:v>71</c:v>
                </c:pt>
                <c:pt idx="17">
                  <c:v>300</c:v>
                </c:pt>
              </c:numCache>
            </c:numRef>
          </c:xVal>
          <c:yVal>
            <c:numRef>
              <c:f>data!$P$3:$P$20</c:f>
              <c:numCache>
                <c:formatCode>General</c:formatCode>
                <c:ptCount val="18"/>
                <c:pt idx="0">
                  <c:v>-4.7728018685140891E-10</c:v>
                </c:pt>
                <c:pt idx="1">
                  <c:v>-2.1111025805806831E-9</c:v>
                </c:pt>
                <c:pt idx="2">
                  <c:v>1.7168560567509185E-9</c:v>
                </c:pt>
                <c:pt idx="3">
                  <c:v>-2.175404392259561E-9</c:v>
                </c:pt>
                <c:pt idx="4">
                  <c:v>-1.5613052266232324E-10</c:v>
                </c:pt>
                <c:pt idx="5">
                  <c:v>-5.9385801505209406E-9</c:v>
                </c:pt>
                <c:pt idx="6">
                  <c:v>-3.7622431960934086E-9</c:v>
                </c:pt>
                <c:pt idx="7">
                  <c:v>-5.0090311480864917E-9</c:v>
                </c:pt>
                <c:pt idx="8">
                  <c:v>-2.5244654346311098E-9</c:v>
                </c:pt>
                <c:pt idx="9">
                  <c:v>-5.8158176614618879E-10</c:v>
                </c:pt>
                <c:pt idx="10">
                  <c:v>-2.9009734434004098E-9</c:v>
                </c:pt>
                <c:pt idx="11">
                  <c:v>-1.7733818343821268E-10</c:v>
                </c:pt>
                <c:pt idx="12">
                  <c:v>2.5527155553213567E-10</c:v>
                </c:pt>
                <c:pt idx="13">
                  <c:v>9.4081951362252536E-10</c:v>
                </c:pt>
                <c:pt idx="14">
                  <c:v>-8.3311120934731608E-10</c:v>
                </c:pt>
                <c:pt idx="15">
                  <c:v>-6.5296053489579664E-10</c:v>
                </c:pt>
                <c:pt idx="16">
                  <c:v>-5.4354552634569017E-10</c:v>
                </c:pt>
                <c:pt idx="17">
                  <c:v>-1.5076077214968589E-9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3FE-478A-A11F-5BC0109310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7198040"/>
        <c:axId val="587196728"/>
      </c:scatterChart>
      <c:valAx>
        <c:axId val="587198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 (s)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7196728"/>
        <c:crosses val="autoZero"/>
        <c:crossBetween val="midCat"/>
      </c:valAx>
      <c:valAx>
        <c:axId val="587196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(C</a:t>
                </a:r>
                <a:r>
                  <a:rPr lang="en-US" baseline="0"/>
                  <a:t> 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71980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charge vs volume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charge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data!$L$3:$L$20</c:f>
              <c:numCache>
                <c:formatCode>General</c:formatCode>
                <c:ptCount val="18"/>
                <c:pt idx="0">
                  <c:v>0.2</c:v>
                </c:pt>
                <c:pt idx="1">
                  <c:v>0.1</c:v>
                </c:pt>
                <c:pt idx="2">
                  <c:v>0.2</c:v>
                </c:pt>
                <c:pt idx="3">
                  <c:v>7.0000000000000007E-2</c:v>
                </c:pt>
                <c:pt idx="4">
                  <c:v>2.5000000000000001E-2</c:v>
                </c:pt>
                <c:pt idx="5">
                  <c:v>0.1</c:v>
                </c:pt>
                <c:pt idx="6">
                  <c:v>0.1</c:v>
                </c:pt>
                <c:pt idx="7">
                  <c:v>2.5000000000000001E-2</c:v>
                </c:pt>
                <c:pt idx="8">
                  <c:v>2.5000000000000001E-2</c:v>
                </c:pt>
                <c:pt idx="9">
                  <c:v>0.2</c:v>
                </c:pt>
                <c:pt idx="10">
                  <c:v>0.2</c:v>
                </c:pt>
                <c:pt idx="11">
                  <c:v>0.1</c:v>
                </c:pt>
                <c:pt idx="12">
                  <c:v>0.1</c:v>
                </c:pt>
                <c:pt idx="13">
                  <c:v>2.5000000000000001E-2</c:v>
                </c:pt>
                <c:pt idx="14">
                  <c:v>2.5000000000000001E-2</c:v>
                </c:pt>
                <c:pt idx="15">
                  <c:v>2.5000000000000001E-2</c:v>
                </c:pt>
                <c:pt idx="16">
                  <c:v>0.2</c:v>
                </c:pt>
                <c:pt idx="17">
                  <c:v>0.2</c:v>
                </c:pt>
              </c:numCache>
            </c:numRef>
          </c:xVal>
          <c:yVal>
            <c:numRef>
              <c:f>data!$P$3:$P$20</c:f>
              <c:numCache>
                <c:formatCode>General</c:formatCode>
                <c:ptCount val="18"/>
                <c:pt idx="0">
                  <c:v>-4.7728018685140891E-10</c:v>
                </c:pt>
                <c:pt idx="1">
                  <c:v>-2.1111025805806831E-9</c:v>
                </c:pt>
                <c:pt idx="2">
                  <c:v>1.7168560567509185E-9</c:v>
                </c:pt>
                <c:pt idx="3">
                  <c:v>-2.175404392259561E-9</c:v>
                </c:pt>
                <c:pt idx="4">
                  <c:v>-1.5613052266232324E-10</c:v>
                </c:pt>
                <c:pt idx="5">
                  <c:v>-5.9385801505209406E-9</c:v>
                </c:pt>
                <c:pt idx="6">
                  <c:v>-3.7622431960934086E-9</c:v>
                </c:pt>
                <c:pt idx="7">
                  <c:v>-5.0090311480864917E-9</c:v>
                </c:pt>
                <c:pt idx="8">
                  <c:v>-2.5244654346311098E-9</c:v>
                </c:pt>
                <c:pt idx="9">
                  <c:v>-5.8158176614618879E-10</c:v>
                </c:pt>
                <c:pt idx="10">
                  <c:v>-2.9009734434004098E-9</c:v>
                </c:pt>
                <c:pt idx="11">
                  <c:v>-1.7733818343821268E-10</c:v>
                </c:pt>
                <c:pt idx="12">
                  <c:v>2.5527155553213567E-10</c:v>
                </c:pt>
                <c:pt idx="13">
                  <c:v>9.4081951362252536E-10</c:v>
                </c:pt>
                <c:pt idx="14">
                  <c:v>-8.3311120934731608E-10</c:v>
                </c:pt>
                <c:pt idx="15">
                  <c:v>-6.5296053489579664E-10</c:v>
                </c:pt>
                <c:pt idx="16">
                  <c:v>-5.4354552634569017E-10</c:v>
                </c:pt>
                <c:pt idx="17">
                  <c:v>-1.5076077214968589E-9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7A6-42D1-9417-6DC8D7D8B1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9458232"/>
        <c:axId val="729444456"/>
      </c:scatterChart>
      <c:valAx>
        <c:axId val="7294582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V (mL)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9444456"/>
        <c:crosses val="autoZero"/>
        <c:crossBetween val="midCat"/>
      </c:valAx>
      <c:valAx>
        <c:axId val="729444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(C)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94582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7590135608048991"/>
                  <c:y val="-0.1458460921551472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[1]Drop_05719_Electrostatics_water!$M$2:$M$34</c:f>
              <c:numCache>
                <c:formatCode>General</c:formatCode>
                <c:ptCount val="33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0.333889816360601</c:v>
                </c:pt>
                <c:pt idx="5">
                  <c:v>0.36727879799666113</c:v>
                </c:pt>
                <c:pt idx="6">
                  <c:v>0.40066777963272121</c:v>
                </c:pt>
                <c:pt idx="7">
                  <c:v>0.43405676126878129</c:v>
                </c:pt>
                <c:pt idx="8">
                  <c:v>0.46744574290484142</c:v>
                </c:pt>
                <c:pt idx="9">
                  <c:v>0.5008347245409015</c:v>
                </c:pt>
                <c:pt idx="10">
                  <c:v>0.53422370617696158</c:v>
                </c:pt>
                <c:pt idx="11">
                  <c:v>0.56761268781302177</c:v>
                </c:pt>
                <c:pt idx="12">
                  <c:v>0.60100166944908184</c:v>
                </c:pt>
                <c:pt idx="13">
                  <c:v>0.63439065108514192</c:v>
                </c:pt>
                <c:pt idx="14">
                  <c:v>0.667779632721202</c:v>
                </c:pt>
                <c:pt idx="15">
                  <c:v>0.70116861435726208</c:v>
                </c:pt>
                <c:pt idx="16">
                  <c:v>0.73455759599332227</c:v>
                </c:pt>
                <c:pt idx="17">
                  <c:v>0.76794657762938234</c:v>
                </c:pt>
                <c:pt idx="18">
                  <c:v>0.80133555926544242</c:v>
                </c:pt>
                <c:pt idx="19">
                  <c:v>0.8347245409015025</c:v>
                </c:pt>
                <c:pt idx="20">
                  <c:v>0.86811352253756258</c:v>
                </c:pt>
                <c:pt idx="21">
                  <c:v>0.90150250417362277</c:v>
                </c:pt>
                <c:pt idx="22">
                  <c:v>0.93489148580968284</c:v>
                </c:pt>
                <c:pt idx="23">
                  <c:v>0.96828046744574292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1.2020033388981637</c:v>
                </c:pt>
                <c:pt idx="29">
                  <c:v>1.2353923205342237</c:v>
                </c:pt>
                <c:pt idx="30">
                  <c:v>1.302170283806344</c:v>
                </c:pt>
                <c:pt idx="31">
                  <c:v>1.3689482470784642</c:v>
                </c:pt>
                <c:pt idx="32">
                  <c:v>1.4023372287145242</c:v>
                </c:pt>
              </c:numCache>
            </c:numRef>
          </c:xVal>
          <c:yVal>
            <c:numRef>
              <c:f>[1]Drop_05719_Electrostatics_water!$B$2:$B$34</c:f>
              <c:numCache>
                <c:formatCode>General</c:formatCode>
                <c:ptCount val="33"/>
                <c:pt idx="0">
                  <c:v>1.603</c:v>
                </c:pt>
                <c:pt idx="1">
                  <c:v>1.601</c:v>
                </c:pt>
                <c:pt idx="2">
                  <c:v>1.607</c:v>
                </c:pt>
                <c:pt idx="3">
                  <c:v>1.605</c:v>
                </c:pt>
                <c:pt idx="4">
                  <c:v>1.6160000000000001</c:v>
                </c:pt>
                <c:pt idx="5">
                  <c:v>1.611</c:v>
                </c:pt>
                <c:pt idx="6">
                  <c:v>1.609</c:v>
                </c:pt>
                <c:pt idx="7">
                  <c:v>1.6140000000000001</c:v>
                </c:pt>
                <c:pt idx="8">
                  <c:v>1.621</c:v>
                </c:pt>
                <c:pt idx="9">
                  <c:v>1.6419999999999999</c:v>
                </c:pt>
                <c:pt idx="10">
                  <c:v>1.605</c:v>
                </c:pt>
                <c:pt idx="11">
                  <c:v>1.605</c:v>
                </c:pt>
                <c:pt idx="12">
                  <c:v>1.617</c:v>
                </c:pt>
                <c:pt idx="13">
                  <c:v>1.619</c:v>
                </c:pt>
                <c:pt idx="14">
                  <c:v>1.609</c:v>
                </c:pt>
                <c:pt idx="15">
                  <c:v>1.6020000000000001</c:v>
                </c:pt>
                <c:pt idx="16">
                  <c:v>1.59</c:v>
                </c:pt>
                <c:pt idx="17">
                  <c:v>1.5820000000000001</c:v>
                </c:pt>
                <c:pt idx="18">
                  <c:v>1.577</c:v>
                </c:pt>
                <c:pt idx="19">
                  <c:v>1.5720000000000001</c:v>
                </c:pt>
                <c:pt idx="20">
                  <c:v>1.57</c:v>
                </c:pt>
                <c:pt idx="21">
                  <c:v>1.5660000000000001</c:v>
                </c:pt>
                <c:pt idx="22">
                  <c:v>1.55</c:v>
                </c:pt>
                <c:pt idx="23">
                  <c:v>1.548</c:v>
                </c:pt>
                <c:pt idx="24">
                  <c:v>1.532</c:v>
                </c:pt>
                <c:pt idx="25">
                  <c:v>1.5329999999999999</c:v>
                </c:pt>
                <c:pt idx="26">
                  <c:v>1.5169999999999999</c:v>
                </c:pt>
                <c:pt idx="27">
                  <c:v>1.5189999999999999</c:v>
                </c:pt>
                <c:pt idx="28">
                  <c:v>1.51</c:v>
                </c:pt>
                <c:pt idx="29">
                  <c:v>1.504</c:v>
                </c:pt>
                <c:pt idx="30">
                  <c:v>1.4770000000000001</c:v>
                </c:pt>
                <c:pt idx="31">
                  <c:v>1.466</c:v>
                </c:pt>
                <c:pt idx="32">
                  <c:v>1.4590000000000001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CB9-4AEE-9BA1-B20FB64624E5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2.1901356080489938E-2"/>
                  <c:y val="-0.3787809857101195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[1]Drop_05719_Electrostatics_water!$M$2:$M$34</c:f>
              <c:numCache>
                <c:formatCode>General</c:formatCode>
                <c:ptCount val="33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0.333889816360601</c:v>
                </c:pt>
                <c:pt idx="5">
                  <c:v>0.36727879799666113</c:v>
                </c:pt>
                <c:pt idx="6">
                  <c:v>0.40066777963272121</c:v>
                </c:pt>
                <c:pt idx="7">
                  <c:v>0.43405676126878129</c:v>
                </c:pt>
                <c:pt idx="8">
                  <c:v>0.46744574290484142</c:v>
                </c:pt>
                <c:pt idx="9">
                  <c:v>0.5008347245409015</c:v>
                </c:pt>
                <c:pt idx="10">
                  <c:v>0.53422370617696158</c:v>
                </c:pt>
                <c:pt idx="11">
                  <c:v>0.56761268781302177</c:v>
                </c:pt>
                <c:pt idx="12">
                  <c:v>0.60100166944908184</c:v>
                </c:pt>
                <c:pt idx="13">
                  <c:v>0.63439065108514192</c:v>
                </c:pt>
                <c:pt idx="14">
                  <c:v>0.667779632721202</c:v>
                </c:pt>
                <c:pt idx="15">
                  <c:v>0.70116861435726208</c:v>
                </c:pt>
                <c:pt idx="16">
                  <c:v>0.73455759599332227</c:v>
                </c:pt>
                <c:pt idx="17">
                  <c:v>0.76794657762938234</c:v>
                </c:pt>
                <c:pt idx="18">
                  <c:v>0.80133555926544242</c:v>
                </c:pt>
                <c:pt idx="19">
                  <c:v>0.8347245409015025</c:v>
                </c:pt>
                <c:pt idx="20">
                  <c:v>0.86811352253756258</c:v>
                </c:pt>
                <c:pt idx="21">
                  <c:v>0.90150250417362277</c:v>
                </c:pt>
                <c:pt idx="22">
                  <c:v>0.93489148580968284</c:v>
                </c:pt>
                <c:pt idx="23">
                  <c:v>0.96828046744574292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1.2020033388981637</c:v>
                </c:pt>
                <c:pt idx="29">
                  <c:v>1.2353923205342237</c:v>
                </c:pt>
                <c:pt idx="30">
                  <c:v>1.302170283806344</c:v>
                </c:pt>
                <c:pt idx="31">
                  <c:v>1.3689482470784642</c:v>
                </c:pt>
                <c:pt idx="32">
                  <c:v>1.4023372287145242</c:v>
                </c:pt>
              </c:numCache>
            </c:numRef>
          </c:xVal>
          <c:yVal>
            <c:numRef>
              <c:f>[1]Drop_05719_Electrostatics_water!$C$2:$C$34</c:f>
              <c:numCache>
                <c:formatCode>General</c:formatCode>
                <c:ptCount val="33"/>
                <c:pt idx="0">
                  <c:v>12.288</c:v>
                </c:pt>
                <c:pt idx="1">
                  <c:v>11.976000000000001</c:v>
                </c:pt>
                <c:pt idx="2">
                  <c:v>11.568</c:v>
                </c:pt>
                <c:pt idx="3">
                  <c:v>11.276999999999999</c:v>
                </c:pt>
                <c:pt idx="4">
                  <c:v>10.875</c:v>
                </c:pt>
                <c:pt idx="5">
                  <c:v>10.574</c:v>
                </c:pt>
                <c:pt idx="6">
                  <c:v>10.169</c:v>
                </c:pt>
                <c:pt idx="7">
                  <c:v>9.8740000000000006</c:v>
                </c:pt>
                <c:pt idx="8">
                  <c:v>9.4949999999999992</c:v>
                </c:pt>
                <c:pt idx="9">
                  <c:v>9.0890000000000004</c:v>
                </c:pt>
                <c:pt idx="10">
                  <c:v>8.8140000000000001</c:v>
                </c:pt>
                <c:pt idx="11">
                  <c:v>8.39</c:v>
                </c:pt>
                <c:pt idx="12">
                  <c:v>8.1259999999999994</c:v>
                </c:pt>
                <c:pt idx="13">
                  <c:v>7.766</c:v>
                </c:pt>
                <c:pt idx="14">
                  <c:v>7.38</c:v>
                </c:pt>
                <c:pt idx="15">
                  <c:v>7.1040000000000001</c:v>
                </c:pt>
                <c:pt idx="16">
                  <c:v>6.6859999999999999</c:v>
                </c:pt>
                <c:pt idx="17">
                  <c:v>6.4180000000000001</c:v>
                </c:pt>
                <c:pt idx="18">
                  <c:v>6.032</c:v>
                </c:pt>
                <c:pt idx="19">
                  <c:v>5.6909999999999998</c:v>
                </c:pt>
                <c:pt idx="20">
                  <c:v>5.4080000000000004</c:v>
                </c:pt>
                <c:pt idx="21">
                  <c:v>5.01</c:v>
                </c:pt>
                <c:pt idx="22">
                  <c:v>4.7370000000000001</c:v>
                </c:pt>
                <c:pt idx="23">
                  <c:v>4.3470000000000004</c:v>
                </c:pt>
                <c:pt idx="24">
                  <c:v>3.7120000000000002</c:v>
                </c:pt>
                <c:pt idx="25">
                  <c:v>3.335</c:v>
                </c:pt>
                <c:pt idx="26">
                  <c:v>3.0680000000000001</c:v>
                </c:pt>
                <c:pt idx="27">
                  <c:v>2.6829999999999998</c:v>
                </c:pt>
                <c:pt idx="28">
                  <c:v>2.0590000000000002</c:v>
                </c:pt>
                <c:pt idx="29">
                  <c:v>1.677</c:v>
                </c:pt>
                <c:pt idx="30">
                  <c:v>1.0489999999999999</c:v>
                </c:pt>
                <c:pt idx="31">
                  <c:v>0.44800000000000001</c:v>
                </c:pt>
                <c:pt idx="32">
                  <c:v>0.27900000000000003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B9-4AEE-9BA1-B20FB64624E5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[1]Drop_05719_Electrostatics_water!$M$2:$M$34</c:f>
              <c:numCache>
                <c:formatCode>General</c:formatCode>
                <c:ptCount val="33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0.333889816360601</c:v>
                </c:pt>
                <c:pt idx="5">
                  <c:v>0.36727879799666113</c:v>
                </c:pt>
                <c:pt idx="6">
                  <c:v>0.40066777963272121</c:v>
                </c:pt>
                <c:pt idx="7">
                  <c:v>0.43405676126878129</c:v>
                </c:pt>
                <c:pt idx="8">
                  <c:v>0.46744574290484142</c:v>
                </c:pt>
                <c:pt idx="9">
                  <c:v>0.5008347245409015</c:v>
                </c:pt>
                <c:pt idx="10">
                  <c:v>0.53422370617696158</c:v>
                </c:pt>
                <c:pt idx="11">
                  <c:v>0.56761268781302177</c:v>
                </c:pt>
                <c:pt idx="12">
                  <c:v>0.60100166944908184</c:v>
                </c:pt>
                <c:pt idx="13">
                  <c:v>0.63439065108514192</c:v>
                </c:pt>
                <c:pt idx="14">
                  <c:v>0.667779632721202</c:v>
                </c:pt>
                <c:pt idx="15">
                  <c:v>0.70116861435726208</c:v>
                </c:pt>
                <c:pt idx="16">
                  <c:v>0.73455759599332227</c:v>
                </c:pt>
                <c:pt idx="17">
                  <c:v>0.76794657762938234</c:v>
                </c:pt>
                <c:pt idx="18">
                  <c:v>0.80133555926544242</c:v>
                </c:pt>
                <c:pt idx="19">
                  <c:v>0.8347245409015025</c:v>
                </c:pt>
                <c:pt idx="20">
                  <c:v>0.86811352253756258</c:v>
                </c:pt>
                <c:pt idx="21">
                  <c:v>0.90150250417362277</c:v>
                </c:pt>
                <c:pt idx="22">
                  <c:v>0.93489148580968284</c:v>
                </c:pt>
                <c:pt idx="23">
                  <c:v>0.96828046744574292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1.2020033388981637</c:v>
                </c:pt>
                <c:pt idx="29">
                  <c:v>1.2353923205342237</c:v>
                </c:pt>
                <c:pt idx="30">
                  <c:v>1.302170283806344</c:v>
                </c:pt>
                <c:pt idx="31">
                  <c:v>1.3689482470784642</c:v>
                </c:pt>
                <c:pt idx="32">
                  <c:v>1.4023372287145242</c:v>
                </c:pt>
              </c:numCache>
            </c:numRef>
          </c:xVal>
          <c:yVal>
            <c:numRef>
              <c:f>[1]Drop_05719_Electrostatics_water!$I$2:$I$34</c:f>
              <c:numCache>
                <c:formatCode>General</c:formatCode>
                <c:ptCount val="33"/>
                <c:pt idx="0">
                  <c:v>1.123</c:v>
                </c:pt>
                <c:pt idx="1">
                  <c:v>1.194</c:v>
                </c:pt>
                <c:pt idx="2">
                  <c:v>1.351</c:v>
                </c:pt>
                <c:pt idx="3">
                  <c:v>1.2889999999999999</c:v>
                </c:pt>
                <c:pt idx="4">
                  <c:v>1.0580000000000001</c:v>
                </c:pt>
                <c:pt idx="5">
                  <c:v>1.21</c:v>
                </c:pt>
                <c:pt idx="6">
                  <c:v>1.2</c:v>
                </c:pt>
                <c:pt idx="7">
                  <c:v>1.0269999999999999</c:v>
                </c:pt>
                <c:pt idx="8">
                  <c:v>1.262</c:v>
                </c:pt>
                <c:pt idx="9">
                  <c:v>1.1359999999999999</c:v>
                </c:pt>
                <c:pt idx="10">
                  <c:v>1.1419999999999999</c:v>
                </c:pt>
                <c:pt idx="11">
                  <c:v>1.123</c:v>
                </c:pt>
                <c:pt idx="12">
                  <c:v>1.0529999999999999</c:v>
                </c:pt>
                <c:pt idx="13">
                  <c:v>1.2829999999999999</c:v>
                </c:pt>
                <c:pt idx="14">
                  <c:v>1.1459999999999999</c:v>
                </c:pt>
                <c:pt idx="15">
                  <c:v>1.123</c:v>
                </c:pt>
                <c:pt idx="16">
                  <c:v>1.0720000000000001</c:v>
                </c:pt>
                <c:pt idx="17">
                  <c:v>1.08</c:v>
                </c:pt>
                <c:pt idx="18">
                  <c:v>1.234</c:v>
                </c:pt>
                <c:pt idx="19">
                  <c:v>1.1419999999999999</c:v>
                </c:pt>
                <c:pt idx="20">
                  <c:v>1.1399999999999999</c:v>
                </c:pt>
                <c:pt idx="21">
                  <c:v>1.1020000000000001</c:v>
                </c:pt>
                <c:pt idx="22">
                  <c:v>1.0640000000000001</c:v>
                </c:pt>
                <c:pt idx="23">
                  <c:v>1.214</c:v>
                </c:pt>
                <c:pt idx="24">
                  <c:v>1.1619999999999999</c:v>
                </c:pt>
                <c:pt idx="25">
                  <c:v>1.101</c:v>
                </c:pt>
                <c:pt idx="26">
                  <c:v>1.056</c:v>
                </c:pt>
                <c:pt idx="27">
                  <c:v>1.169</c:v>
                </c:pt>
                <c:pt idx="28">
                  <c:v>1.087</c:v>
                </c:pt>
                <c:pt idx="29">
                  <c:v>1.135</c:v>
                </c:pt>
                <c:pt idx="30">
                  <c:v>1.204</c:v>
                </c:pt>
                <c:pt idx="31">
                  <c:v>1.038</c:v>
                </c:pt>
                <c:pt idx="32">
                  <c:v>1.5660000000000001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CB9-4AEE-9BA1-B20FB64624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4185016"/>
        <c:axId val="784185344"/>
      </c:scatterChart>
      <c:valAx>
        <c:axId val="7841850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4185344"/>
        <c:crosses val="autoZero"/>
        <c:crossBetween val="midCat"/>
      </c:valAx>
      <c:valAx>
        <c:axId val="7841853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41850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plotArea>
      <cx:plotAreaRegion>
        <cx:series layoutId="boxWhisker" uniqueId="{C463170B-CD8D-449B-B261-B8124A2F53CA}" formatIdx="0">
          <cx:dataId val="0"/>
          <cx:layoutPr>
            <cx:visibility meanLine="1"/>
            <cx:statistics quartileMethod="exclusive"/>
          </cx:layoutPr>
        </cx:series>
      </cx:plotAreaRegion>
      <cx:axis id="0" hidden="1">
        <cx:catScaling gapWidth="1"/>
        <cx:tickLabels/>
      </cx:axis>
      <cx:axis id="1">
        <cx:valScaling/>
        <cx:tickLabels/>
        <cx:numFmt formatCode="0.E+00" sourceLinked="0"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  <cs:bodyPr rot="-60000000" vert="horz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</cs:dropLine>
  <cs:errorBar>
    <cs:lnRef idx="0"/>
    <cs:fillRef idx="0"/>
    <cs:effectRef idx="0"/>
    <cs:fontRef idx="minor">
      <a:schemeClr val="tx1"/>
    </cs:fontRef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15000"/>
            <a:lumOff val="85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  <cs:bodyPr rot="-60000000" vert="horz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  <cs:bodyPr rot="0" vert="horz"/>
  </cs:title>
  <cs:trendline>
    <cs:lnRef idx="0"/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  <cs:bodyPr rot="-60000000" vert="horz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4.xml"/><Relationship Id="rId4" Type="http://schemas.openxmlformats.org/officeDocument/2006/relationships/image" Target="../media/image1.gi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1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6.xml"/><Relationship Id="rId13" Type="http://schemas.openxmlformats.org/officeDocument/2006/relationships/chart" Target="../charts/chart21.xml"/><Relationship Id="rId18" Type="http://schemas.openxmlformats.org/officeDocument/2006/relationships/chart" Target="../charts/chart26.xml"/><Relationship Id="rId3" Type="http://schemas.openxmlformats.org/officeDocument/2006/relationships/chart" Target="../charts/chart11.xml"/><Relationship Id="rId7" Type="http://schemas.openxmlformats.org/officeDocument/2006/relationships/chart" Target="../charts/chart15.xml"/><Relationship Id="rId12" Type="http://schemas.openxmlformats.org/officeDocument/2006/relationships/chart" Target="../charts/chart20.xml"/><Relationship Id="rId17" Type="http://schemas.openxmlformats.org/officeDocument/2006/relationships/chart" Target="../charts/chart25.xml"/><Relationship Id="rId2" Type="http://schemas.openxmlformats.org/officeDocument/2006/relationships/chart" Target="../charts/chart10.xml"/><Relationship Id="rId16" Type="http://schemas.openxmlformats.org/officeDocument/2006/relationships/chart" Target="../charts/chart24.xml"/><Relationship Id="rId1" Type="http://schemas.openxmlformats.org/officeDocument/2006/relationships/chart" Target="../charts/chart9.xml"/><Relationship Id="rId6" Type="http://schemas.openxmlformats.org/officeDocument/2006/relationships/chart" Target="../charts/chart14.xml"/><Relationship Id="rId11" Type="http://schemas.openxmlformats.org/officeDocument/2006/relationships/chart" Target="../charts/chart19.xml"/><Relationship Id="rId5" Type="http://schemas.openxmlformats.org/officeDocument/2006/relationships/chart" Target="../charts/chart13.xml"/><Relationship Id="rId15" Type="http://schemas.openxmlformats.org/officeDocument/2006/relationships/chart" Target="../charts/chart23.xml"/><Relationship Id="rId10" Type="http://schemas.openxmlformats.org/officeDocument/2006/relationships/chart" Target="../charts/chart18.xml"/><Relationship Id="rId4" Type="http://schemas.openxmlformats.org/officeDocument/2006/relationships/chart" Target="../charts/chart12.xml"/><Relationship Id="rId9" Type="http://schemas.openxmlformats.org/officeDocument/2006/relationships/chart" Target="../charts/chart17.xml"/><Relationship Id="rId14" Type="http://schemas.openxmlformats.org/officeDocument/2006/relationships/chart" Target="../charts/chart2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5</xdr:row>
      <xdr:rowOff>0</xdr:rowOff>
    </xdr:from>
    <xdr:to>
      <xdr:col>10</xdr:col>
      <xdr:colOff>304800</xdr:colOff>
      <xdr:row>13</xdr:row>
      <xdr:rowOff>157162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0</xdr:colOff>
      <xdr:row>5</xdr:row>
      <xdr:rowOff>0</xdr:rowOff>
    </xdr:from>
    <xdr:to>
      <xdr:col>16</xdr:col>
      <xdr:colOff>419100</xdr:colOff>
      <xdr:row>15</xdr:row>
      <xdr:rowOff>19050</xdr:rowOff>
    </xdr:to>
    <xdr:sp macro="" textlink="">
      <xdr:nvSpPr>
        <xdr:cNvPr id="3" name="TextBox 2"/>
        <xdr:cNvSpPr txBox="1"/>
      </xdr:nvSpPr>
      <xdr:spPr>
        <a:xfrm>
          <a:off x="6705600" y="952500"/>
          <a:ext cx="3467100" cy="19240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yikes,</a:t>
          </a:r>
          <a:r>
            <a:rPr lang="en-US" sz="1100" baseline="0"/>
            <a:t> the acceleration is 45 cm/s^2. </a:t>
          </a:r>
          <a:r>
            <a:rPr lang="en-US" sz="1100" b="1" baseline="0"/>
            <a:t>100X</a:t>
          </a:r>
          <a:r>
            <a:rPr lang="en-US" sz="1100" baseline="0"/>
            <a:t> more than the parallel plates drops... No way it's Coulombic force...</a:t>
          </a:r>
        </a:p>
      </xdr:txBody>
    </xdr:sp>
    <xdr:clientData/>
  </xdr:twoCellAnchor>
  <xdr:twoCellAnchor>
    <xdr:from>
      <xdr:col>3</xdr:col>
      <xdr:colOff>0</xdr:colOff>
      <xdr:row>15</xdr:row>
      <xdr:rowOff>0</xdr:rowOff>
    </xdr:from>
    <xdr:to>
      <xdr:col>10</xdr:col>
      <xdr:colOff>304800</xdr:colOff>
      <xdr:row>23</xdr:row>
      <xdr:rowOff>157162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0</xdr:colOff>
      <xdr:row>16</xdr:row>
      <xdr:rowOff>0</xdr:rowOff>
    </xdr:from>
    <xdr:to>
      <xdr:col>19</xdr:col>
      <xdr:colOff>304800</xdr:colOff>
      <xdr:row>24</xdr:row>
      <xdr:rowOff>157162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17</xdr:col>
      <xdr:colOff>258874</xdr:colOff>
      <xdr:row>1</xdr:row>
      <xdr:rowOff>123825</xdr:rowOff>
    </xdr:from>
    <xdr:to>
      <xdr:col>19</xdr:col>
      <xdr:colOff>476250</xdr:colOff>
      <xdr:row>13</xdr:row>
      <xdr:rowOff>57150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2074" y="314325"/>
          <a:ext cx="1436576" cy="22193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26</xdr:row>
      <xdr:rowOff>0</xdr:rowOff>
    </xdr:from>
    <xdr:to>
      <xdr:col>10</xdr:col>
      <xdr:colOff>304800</xdr:colOff>
      <xdr:row>34</xdr:row>
      <xdr:rowOff>157162</xdr:rowOff>
    </xdr:to>
    <xdr:graphicFrame macro="">
      <xdr:nvGraphicFramePr>
        <xdr:cNvPr id="7" name="Chart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12</xdr:row>
      <xdr:rowOff>0</xdr:rowOff>
    </xdr:from>
    <xdr:to>
      <xdr:col>12</xdr:col>
      <xdr:colOff>266700</xdr:colOff>
      <xdr:row>26</xdr:row>
      <xdr:rowOff>76200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0</xdr:colOff>
      <xdr:row>12</xdr:row>
      <xdr:rowOff>0</xdr:rowOff>
    </xdr:from>
    <xdr:to>
      <xdr:col>22</xdr:col>
      <xdr:colOff>104775</xdr:colOff>
      <xdr:row>26</xdr:row>
      <xdr:rowOff>76200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485775</xdr:colOff>
      <xdr:row>17</xdr:row>
      <xdr:rowOff>142875</xdr:rowOff>
    </xdr:from>
    <xdr:to>
      <xdr:col>10</xdr:col>
      <xdr:colOff>180975</xdr:colOff>
      <xdr:row>32</xdr:row>
      <xdr:rowOff>28575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542925</xdr:colOff>
      <xdr:row>17</xdr:row>
      <xdr:rowOff>57150</xdr:rowOff>
    </xdr:from>
    <xdr:to>
      <xdr:col>18</xdr:col>
      <xdr:colOff>495300</xdr:colOff>
      <xdr:row>32</xdr:row>
      <xdr:rowOff>95250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228600</xdr:colOff>
      <xdr:row>1</xdr:row>
      <xdr:rowOff>114300</xdr:rowOff>
    </xdr:from>
    <xdr:to>
      <xdr:col>15</xdr:col>
      <xdr:colOff>523875</xdr:colOff>
      <xdr:row>16</xdr:row>
      <xdr:rowOff>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16</xdr:col>
      <xdr:colOff>590550</xdr:colOff>
      <xdr:row>7</xdr:row>
      <xdr:rowOff>161925</xdr:rowOff>
    </xdr:from>
    <xdr:to>
      <xdr:col>19</xdr:col>
      <xdr:colOff>533400</xdr:colOff>
      <xdr:row>11</xdr:row>
      <xdr:rowOff>171450</xdr:rowOff>
    </xdr:to>
    <xdr:sp macro="" textlink="">
      <xdr:nvSpPr>
        <xdr:cNvPr id="5" name="TextBox 4"/>
        <xdr:cNvSpPr txBox="1"/>
      </xdr:nvSpPr>
      <xdr:spPr>
        <a:xfrm>
          <a:off x="10344150" y="1495425"/>
          <a:ext cx="1771650" cy="7715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-5.4E-10 &lt;-1.5E ????-9</a:t>
          </a:r>
          <a:r>
            <a:rPr lang="en-US" sz="1100" baseline="0"/>
            <a:t> &lt;-2.9E-9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304800</xdr:colOff>
      <xdr:row>14</xdr:row>
      <xdr:rowOff>76200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15</xdr:row>
      <xdr:rowOff>0</xdr:rowOff>
    </xdr:from>
    <xdr:to>
      <xdr:col>7</xdr:col>
      <xdr:colOff>304800</xdr:colOff>
      <xdr:row>29</xdr:row>
      <xdr:rowOff>76200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30</xdr:row>
      <xdr:rowOff>0</xdr:rowOff>
    </xdr:from>
    <xdr:to>
      <xdr:col>7</xdr:col>
      <xdr:colOff>304800</xdr:colOff>
      <xdr:row>44</xdr:row>
      <xdr:rowOff>76200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45</xdr:row>
      <xdr:rowOff>0</xdr:rowOff>
    </xdr:from>
    <xdr:to>
      <xdr:col>7</xdr:col>
      <xdr:colOff>304800</xdr:colOff>
      <xdr:row>59</xdr:row>
      <xdr:rowOff>76200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0</xdr:colOff>
      <xdr:row>60</xdr:row>
      <xdr:rowOff>0</xdr:rowOff>
    </xdr:from>
    <xdr:to>
      <xdr:col>7</xdr:col>
      <xdr:colOff>304800</xdr:colOff>
      <xdr:row>74</xdr:row>
      <xdr:rowOff>76200</xdr:rowOff>
    </xdr:to>
    <xdr:graphicFrame macro="">
      <xdr:nvGraphicFramePr>
        <xdr:cNvPr id="7" name="Chart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0</xdr:colOff>
      <xdr:row>75</xdr:row>
      <xdr:rowOff>0</xdr:rowOff>
    </xdr:from>
    <xdr:to>
      <xdr:col>7</xdr:col>
      <xdr:colOff>304800</xdr:colOff>
      <xdr:row>89</xdr:row>
      <xdr:rowOff>76200</xdr:rowOff>
    </xdr:to>
    <xdr:graphicFrame macro="">
      <xdr:nvGraphicFramePr>
        <xdr:cNvPr id="8" name="Chart 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90</xdr:row>
      <xdr:rowOff>0</xdr:rowOff>
    </xdr:from>
    <xdr:to>
      <xdr:col>7</xdr:col>
      <xdr:colOff>304800</xdr:colOff>
      <xdr:row>104</xdr:row>
      <xdr:rowOff>76200</xdr:rowOff>
    </xdr:to>
    <xdr:graphicFrame macro="">
      <xdr:nvGraphicFramePr>
        <xdr:cNvPr id="9" name="Chart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0</xdr:col>
      <xdr:colOff>0</xdr:colOff>
      <xdr:row>105</xdr:row>
      <xdr:rowOff>0</xdr:rowOff>
    </xdr:from>
    <xdr:to>
      <xdr:col>7</xdr:col>
      <xdr:colOff>304800</xdr:colOff>
      <xdr:row>119</xdr:row>
      <xdr:rowOff>76200</xdr:rowOff>
    </xdr:to>
    <xdr:graphicFrame macro="">
      <xdr:nvGraphicFramePr>
        <xdr:cNvPr id="10" name="Chart 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0</xdr:colOff>
      <xdr:row>120</xdr:row>
      <xdr:rowOff>0</xdr:rowOff>
    </xdr:from>
    <xdr:to>
      <xdr:col>7</xdr:col>
      <xdr:colOff>304800</xdr:colOff>
      <xdr:row>134</xdr:row>
      <xdr:rowOff>76200</xdr:rowOff>
    </xdr:to>
    <xdr:graphicFrame macro="">
      <xdr:nvGraphicFramePr>
        <xdr:cNvPr id="11" name="Chart 1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0</xdr:col>
      <xdr:colOff>0</xdr:colOff>
      <xdr:row>135</xdr:row>
      <xdr:rowOff>0</xdr:rowOff>
    </xdr:from>
    <xdr:to>
      <xdr:col>7</xdr:col>
      <xdr:colOff>304800</xdr:colOff>
      <xdr:row>149</xdr:row>
      <xdr:rowOff>76200</xdr:rowOff>
    </xdr:to>
    <xdr:graphicFrame macro="">
      <xdr:nvGraphicFramePr>
        <xdr:cNvPr id="12" name="Chart 1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16</xdr:col>
      <xdr:colOff>247650</xdr:colOff>
      <xdr:row>6</xdr:row>
      <xdr:rowOff>9525</xdr:rowOff>
    </xdr:from>
    <xdr:to>
      <xdr:col>20</xdr:col>
      <xdr:colOff>209550</xdr:colOff>
      <xdr:row>8</xdr:row>
      <xdr:rowOff>171450</xdr:rowOff>
    </xdr:to>
    <xdr:sp macro="" textlink="">
      <xdr:nvSpPr>
        <xdr:cNvPr id="13" name="TextBox 12"/>
        <xdr:cNvSpPr txBox="1"/>
      </xdr:nvSpPr>
      <xdr:spPr>
        <a:xfrm>
          <a:off x="10001250" y="1152525"/>
          <a:ext cx="2400300" cy="5429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Drops are in reverse order 5719-5683</a:t>
          </a:r>
        </a:p>
      </xdr:txBody>
    </xdr:sp>
    <xdr:clientData/>
  </xdr:twoCellAnchor>
  <xdr:twoCellAnchor>
    <xdr:from>
      <xdr:col>0</xdr:col>
      <xdr:colOff>0</xdr:colOff>
      <xdr:row>150</xdr:row>
      <xdr:rowOff>0</xdr:rowOff>
    </xdr:from>
    <xdr:to>
      <xdr:col>7</xdr:col>
      <xdr:colOff>304800</xdr:colOff>
      <xdr:row>164</xdr:row>
      <xdr:rowOff>76200</xdr:rowOff>
    </xdr:to>
    <xdr:graphicFrame macro="">
      <xdr:nvGraphicFramePr>
        <xdr:cNvPr id="14" name="Chart 1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0</xdr:col>
      <xdr:colOff>0</xdr:colOff>
      <xdr:row>165</xdr:row>
      <xdr:rowOff>0</xdr:rowOff>
    </xdr:from>
    <xdr:to>
      <xdr:col>7</xdr:col>
      <xdr:colOff>304800</xdr:colOff>
      <xdr:row>179</xdr:row>
      <xdr:rowOff>76200</xdr:rowOff>
    </xdr:to>
    <xdr:graphicFrame macro="">
      <xdr:nvGraphicFramePr>
        <xdr:cNvPr id="15" name="Chart 1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0</xdr:col>
      <xdr:colOff>0</xdr:colOff>
      <xdr:row>180</xdr:row>
      <xdr:rowOff>0</xdr:rowOff>
    </xdr:from>
    <xdr:to>
      <xdr:col>7</xdr:col>
      <xdr:colOff>304800</xdr:colOff>
      <xdr:row>194</xdr:row>
      <xdr:rowOff>76200</xdr:rowOff>
    </xdr:to>
    <xdr:graphicFrame macro="">
      <xdr:nvGraphicFramePr>
        <xdr:cNvPr id="16" name="Chart 1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0</xdr:col>
      <xdr:colOff>0</xdr:colOff>
      <xdr:row>195</xdr:row>
      <xdr:rowOff>0</xdr:rowOff>
    </xdr:from>
    <xdr:to>
      <xdr:col>7</xdr:col>
      <xdr:colOff>304800</xdr:colOff>
      <xdr:row>209</xdr:row>
      <xdr:rowOff>76200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0</xdr:col>
      <xdr:colOff>0</xdr:colOff>
      <xdr:row>210</xdr:row>
      <xdr:rowOff>0</xdr:rowOff>
    </xdr:from>
    <xdr:to>
      <xdr:col>7</xdr:col>
      <xdr:colOff>304800</xdr:colOff>
      <xdr:row>224</xdr:row>
      <xdr:rowOff>76200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0</xdr:col>
      <xdr:colOff>0</xdr:colOff>
      <xdr:row>225</xdr:row>
      <xdr:rowOff>0</xdr:rowOff>
    </xdr:from>
    <xdr:to>
      <xdr:col>7</xdr:col>
      <xdr:colOff>304800</xdr:colOff>
      <xdr:row>238</xdr:row>
      <xdr:rowOff>76200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0</xdr:col>
      <xdr:colOff>0</xdr:colOff>
      <xdr:row>239</xdr:row>
      <xdr:rowOff>0</xdr:rowOff>
    </xdr:from>
    <xdr:to>
      <xdr:col>7</xdr:col>
      <xdr:colOff>304800</xdr:colOff>
      <xdr:row>253</xdr:row>
      <xdr:rowOff>76200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0</xdr:col>
      <xdr:colOff>0</xdr:colOff>
      <xdr:row>254</xdr:row>
      <xdr:rowOff>0</xdr:rowOff>
    </xdr:from>
    <xdr:to>
      <xdr:col>7</xdr:col>
      <xdr:colOff>304800</xdr:colOff>
      <xdr:row>268</xdr:row>
      <xdr:rowOff>76200</xdr:rowOff>
    </xdr:to>
    <xdr:graphicFrame macro="">
      <xdr:nvGraphicFramePr>
        <xdr:cNvPr id="21" name="Chart 2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9</xdr:col>
      <xdr:colOff>171450</xdr:colOff>
      <xdr:row>123</xdr:row>
      <xdr:rowOff>85725</xdr:rowOff>
    </xdr:from>
    <xdr:to>
      <xdr:col>13</xdr:col>
      <xdr:colOff>57150</xdr:colOff>
      <xdr:row>129</xdr:row>
      <xdr:rowOff>28575</xdr:rowOff>
    </xdr:to>
    <xdr:sp macro="" textlink="">
      <xdr:nvSpPr>
        <xdr:cNvPr id="22" name="TextBox 21"/>
        <xdr:cNvSpPr txBox="1"/>
      </xdr:nvSpPr>
      <xdr:spPr>
        <a:xfrm>
          <a:off x="5657850" y="23517225"/>
          <a:ext cx="2324100" cy="10858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Outlier?</a:t>
          </a:r>
        </a:p>
        <a:p>
          <a:r>
            <a:rPr lang="en-US" sz="1100" b="1"/>
            <a:t>!!</a:t>
          </a:r>
        </a:p>
      </xdr:txBody>
    </xdr:sp>
    <xdr:clientData/>
  </xdr:twoCellAnchor>
  <xdr:twoCellAnchor>
    <xdr:from>
      <xdr:col>9</xdr:col>
      <xdr:colOff>0</xdr:colOff>
      <xdr:row>92</xdr:row>
      <xdr:rowOff>0</xdr:rowOff>
    </xdr:from>
    <xdr:to>
      <xdr:col>12</xdr:col>
      <xdr:colOff>495300</xdr:colOff>
      <xdr:row>97</xdr:row>
      <xdr:rowOff>133350</xdr:rowOff>
    </xdr:to>
    <xdr:sp macro="" textlink="">
      <xdr:nvSpPr>
        <xdr:cNvPr id="23" name="TextBox 22"/>
        <xdr:cNvSpPr txBox="1"/>
      </xdr:nvSpPr>
      <xdr:spPr>
        <a:xfrm>
          <a:off x="5486400" y="17526000"/>
          <a:ext cx="2324100" cy="10858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Outlier?</a:t>
          </a:r>
        </a:p>
        <a:p>
          <a:endParaRPr lang="en-US" sz="1100" b="1"/>
        </a:p>
      </xdr:txBody>
    </xdr:sp>
    <xdr:clientData/>
  </xdr:twoCellAnchor>
  <xdr:twoCellAnchor>
    <xdr:from>
      <xdr:col>9</xdr:col>
      <xdr:colOff>0</xdr:colOff>
      <xdr:row>32</xdr:row>
      <xdr:rowOff>0</xdr:rowOff>
    </xdr:from>
    <xdr:to>
      <xdr:col>12</xdr:col>
      <xdr:colOff>495300</xdr:colOff>
      <xdr:row>37</xdr:row>
      <xdr:rowOff>133350</xdr:rowOff>
    </xdr:to>
    <xdr:sp macro="" textlink="">
      <xdr:nvSpPr>
        <xdr:cNvPr id="24" name="TextBox 23"/>
        <xdr:cNvSpPr txBox="1"/>
      </xdr:nvSpPr>
      <xdr:spPr>
        <a:xfrm>
          <a:off x="5486400" y="6096000"/>
          <a:ext cx="2324100" cy="10858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Outlier?</a:t>
          </a:r>
        </a:p>
        <a:p>
          <a:r>
            <a:rPr lang="en-US" sz="1100" b="1"/>
            <a:t>!!!!!!</a:t>
          </a:r>
        </a:p>
      </xdr:txBody>
    </xdr:sp>
    <xdr:clientData/>
  </xdr:twoCellAnchor>
  <xdr:twoCellAnchor>
    <xdr:from>
      <xdr:col>9</xdr:col>
      <xdr:colOff>0</xdr:colOff>
      <xdr:row>3</xdr:row>
      <xdr:rowOff>0</xdr:rowOff>
    </xdr:from>
    <xdr:to>
      <xdr:col>12</xdr:col>
      <xdr:colOff>495300</xdr:colOff>
      <xdr:row>8</xdr:row>
      <xdr:rowOff>133350</xdr:rowOff>
    </xdr:to>
    <xdr:sp macro="" textlink="">
      <xdr:nvSpPr>
        <xdr:cNvPr id="25" name="TextBox 24"/>
        <xdr:cNvSpPr txBox="1"/>
      </xdr:nvSpPr>
      <xdr:spPr>
        <a:xfrm>
          <a:off x="5486400" y="571500"/>
          <a:ext cx="2324100" cy="10858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Outlier?</a:t>
          </a:r>
        </a:p>
        <a:p>
          <a:r>
            <a:rPr lang="en-US" sz="1100" b="1"/>
            <a:t>!!</a:t>
          </a:r>
        </a:p>
      </xdr:txBody>
    </xdr:sp>
    <xdr:clientData/>
  </xdr:twoCellAnchor>
  <xdr:twoCellAnchor>
    <xdr:from>
      <xdr:col>9</xdr:col>
      <xdr:colOff>0</xdr:colOff>
      <xdr:row>17</xdr:row>
      <xdr:rowOff>0</xdr:rowOff>
    </xdr:from>
    <xdr:to>
      <xdr:col>12</xdr:col>
      <xdr:colOff>495300</xdr:colOff>
      <xdr:row>22</xdr:row>
      <xdr:rowOff>133350</xdr:rowOff>
    </xdr:to>
    <xdr:sp macro="" textlink="">
      <xdr:nvSpPr>
        <xdr:cNvPr id="26" name="TextBox 25"/>
        <xdr:cNvSpPr txBox="1"/>
      </xdr:nvSpPr>
      <xdr:spPr>
        <a:xfrm>
          <a:off x="5486400" y="3238500"/>
          <a:ext cx="2324100" cy="10858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Outlier?</a:t>
          </a:r>
        </a:p>
        <a:p>
          <a:r>
            <a:rPr lang="en-US" sz="1100" b="1"/>
            <a:t>!!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19_Electrostatics_water_Type_0o2mL_5o00min_on_sand_617V_wet_1.xlsx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10_Electrostatics_water_Type_0o025mL_2o00min_on_sand_637V_wet_1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09_Electrostatics_water_Type_0o025mL_1o12min_on_sand_634V_wet_1.xlsx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08_Electrostatics_water_Type_0o1mL_1o16min_on_sand_634V_wet_1.xlsx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07_Electrostatics_water_Type_0o1mL_2o10min_on_sand_634V_wet_1.xlsx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06_Electrostatics_water_Type_0o025mL_5o00min_on_sand_644V_wet_1.xlsx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697_Electrostatics_water_Type_0.07mL_5o04min_on_sand_wet_1.xlsx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696_Electrostatics_water_Type_0o2mL_4o54min_on_sand_wet_1.xlsx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695_Electrostatics_water_Type_0o1mL_2o07min_on_sand_wet_1.xlsx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683_Electrostatics_water_Type_0o2mL_3min_on_sand_wet_1.xlsx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6788_Electrostatics_water_Type_0o5kV_0o06mL_lasercut_wet_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18_Electrostatics_water_Type_0o2mL_1o11min_on_sand_617V_wet_1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17_Electrostatics_water_Type_0o025mL_2o02min_on_sand_617V_wet_1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16_Electrostatics_water_Type_0o025mL_5o27min_on_sand_621V_wet_1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15_Electrostatics_water_Type_0o025mL_1o00min_on_sand_621V_wet_1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14_Electrostatics_water_Type_0o1mL_5o04min_on_sand_621V_wet_1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13_Electrostatics_water_Type_0o1mL_1o00min_on_sand_621V_wet_1.xlsx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12_Electrostatics_water_Type_0o2mL_2o00min_on_sand_628V_wet_1.xlsx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5711_Electrostatics_water_Type_0o2mL_1o02min_on_sand_628V_wet_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9_Electrostatics_water"/>
    </sheetNames>
    <sheetDataSet>
      <sheetData sheetId="0">
        <row r="2">
          <cell r="B2">
            <v>1.603</v>
          </cell>
          <cell r="C2">
            <v>12.288</v>
          </cell>
          <cell r="I2">
            <v>1.123</v>
          </cell>
          <cell r="M2">
            <v>0.20033388981636061</v>
          </cell>
        </row>
        <row r="3">
          <cell r="B3">
            <v>1.601</v>
          </cell>
          <cell r="C3">
            <v>11.976000000000001</v>
          </cell>
          <cell r="I3">
            <v>1.194</v>
          </cell>
          <cell r="M3">
            <v>0.23372287145242071</v>
          </cell>
        </row>
        <row r="4">
          <cell r="B4">
            <v>1.607</v>
          </cell>
          <cell r="C4">
            <v>11.568</v>
          </cell>
          <cell r="I4">
            <v>1.351</v>
          </cell>
          <cell r="M4">
            <v>0.26711185308848079</v>
          </cell>
        </row>
        <row r="5">
          <cell r="B5">
            <v>1.605</v>
          </cell>
          <cell r="C5">
            <v>11.276999999999999</v>
          </cell>
          <cell r="I5">
            <v>1.2889999999999999</v>
          </cell>
          <cell r="M5">
            <v>0.30050083472454092</v>
          </cell>
        </row>
        <row r="6">
          <cell r="B6">
            <v>1.6160000000000001</v>
          </cell>
          <cell r="C6">
            <v>10.875</v>
          </cell>
          <cell r="I6">
            <v>1.0580000000000001</v>
          </cell>
          <cell r="M6">
            <v>0.333889816360601</v>
          </cell>
        </row>
        <row r="7">
          <cell r="B7">
            <v>1.611</v>
          </cell>
          <cell r="C7">
            <v>10.574</v>
          </cell>
          <cell r="I7">
            <v>1.21</v>
          </cell>
          <cell r="M7">
            <v>0.36727879799666113</v>
          </cell>
        </row>
        <row r="8">
          <cell r="B8">
            <v>1.609</v>
          </cell>
          <cell r="C8">
            <v>10.169</v>
          </cell>
          <cell r="I8">
            <v>1.2</v>
          </cell>
          <cell r="M8">
            <v>0.40066777963272121</v>
          </cell>
        </row>
        <row r="9">
          <cell r="B9">
            <v>1.6140000000000001</v>
          </cell>
          <cell r="C9">
            <v>9.8740000000000006</v>
          </cell>
          <cell r="I9">
            <v>1.0269999999999999</v>
          </cell>
          <cell r="M9">
            <v>0.43405676126878129</v>
          </cell>
        </row>
        <row r="10">
          <cell r="B10">
            <v>1.621</v>
          </cell>
          <cell r="C10">
            <v>9.4949999999999992</v>
          </cell>
          <cell r="I10">
            <v>1.262</v>
          </cell>
          <cell r="M10">
            <v>0.46744574290484142</v>
          </cell>
        </row>
        <row r="11">
          <cell r="B11">
            <v>1.6419999999999999</v>
          </cell>
          <cell r="C11">
            <v>9.0890000000000004</v>
          </cell>
          <cell r="I11">
            <v>1.1359999999999999</v>
          </cell>
          <cell r="M11">
            <v>0.5008347245409015</v>
          </cell>
        </row>
        <row r="12">
          <cell r="B12">
            <v>1.605</v>
          </cell>
          <cell r="C12">
            <v>8.8140000000000001</v>
          </cell>
          <cell r="I12">
            <v>1.1419999999999999</v>
          </cell>
          <cell r="M12">
            <v>0.53422370617696158</v>
          </cell>
        </row>
        <row r="13">
          <cell r="B13">
            <v>1.605</v>
          </cell>
          <cell r="C13">
            <v>8.39</v>
          </cell>
          <cell r="I13">
            <v>1.123</v>
          </cell>
          <cell r="M13">
            <v>0.56761268781302177</v>
          </cell>
        </row>
        <row r="14">
          <cell r="B14">
            <v>1.617</v>
          </cell>
          <cell r="C14">
            <v>8.1259999999999994</v>
          </cell>
          <cell r="I14">
            <v>1.0529999999999999</v>
          </cell>
          <cell r="M14">
            <v>0.60100166944908184</v>
          </cell>
        </row>
        <row r="15">
          <cell r="B15">
            <v>1.619</v>
          </cell>
          <cell r="C15">
            <v>7.766</v>
          </cell>
          <cell r="I15">
            <v>1.2829999999999999</v>
          </cell>
          <cell r="M15">
            <v>0.63439065108514192</v>
          </cell>
        </row>
        <row r="16">
          <cell r="B16">
            <v>1.609</v>
          </cell>
          <cell r="C16">
            <v>7.38</v>
          </cell>
          <cell r="I16">
            <v>1.1459999999999999</v>
          </cell>
          <cell r="M16">
            <v>0.667779632721202</v>
          </cell>
        </row>
        <row r="17">
          <cell r="B17">
            <v>1.6020000000000001</v>
          </cell>
          <cell r="C17">
            <v>7.1040000000000001</v>
          </cell>
          <cell r="I17">
            <v>1.123</v>
          </cell>
          <cell r="M17">
            <v>0.70116861435726208</v>
          </cell>
        </row>
        <row r="18">
          <cell r="B18">
            <v>1.59</v>
          </cell>
          <cell r="C18">
            <v>6.6859999999999999</v>
          </cell>
          <cell r="I18">
            <v>1.0720000000000001</v>
          </cell>
          <cell r="M18">
            <v>0.73455759599332227</v>
          </cell>
        </row>
        <row r="19">
          <cell r="B19">
            <v>1.5820000000000001</v>
          </cell>
          <cell r="C19">
            <v>6.4180000000000001</v>
          </cell>
          <cell r="I19">
            <v>1.08</v>
          </cell>
          <cell r="M19">
            <v>0.76794657762938234</v>
          </cell>
        </row>
        <row r="20">
          <cell r="B20">
            <v>1.577</v>
          </cell>
          <cell r="C20">
            <v>6.032</v>
          </cell>
          <cell r="I20">
            <v>1.234</v>
          </cell>
          <cell r="M20">
            <v>0.80133555926544242</v>
          </cell>
        </row>
        <row r="21">
          <cell r="B21">
            <v>1.5720000000000001</v>
          </cell>
          <cell r="C21">
            <v>5.6909999999999998</v>
          </cell>
          <cell r="I21">
            <v>1.1419999999999999</v>
          </cell>
          <cell r="M21">
            <v>0.8347245409015025</v>
          </cell>
        </row>
        <row r="22">
          <cell r="B22">
            <v>1.57</v>
          </cell>
          <cell r="C22">
            <v>5.4080000000000004</v>
          </cell>
          <cell r="I22">
            <v>1.1399999999999999</v>
          </cell>
          <cell r="M22">
            <v>0.86811352253756258</v>
          </cell>
        </row>
        <row r="23">
          <cell r="B23">
            <v>1.5660000000000001</v>
          </cell>
          <cell r="C23">
            <v>5.01</v>
          </cell>
          <cell r="I23">
            <v>1.1020000000000001</v>
          </cell>
          <cell r="M23">
            <v>0.90150250417362277</v>
          </cell>
        </row>
        <row r="24">
          <cell r="B24">
            <v>1.55</v>
          </cell>
          <cell r="C24">
            <v>4.7370000000000001</v>
          </cell>
          <cell r="I24">
            <v>1.0640000000000001</v>
          </cell>
          <cell r="M24">
            <v>0.93489148580968284</v>
          </cell>
        </row>
        <row r="25">
          <cell r="B25">
            <v>1.548</v>
          </cell>
          <cell r="C25">
            <v>4.3470000000000004</v>
          </cell>
          <cell r="I25">
            <v>1.214</v>
          </cell>
          <cell r="M25">
            <v>0.96828046744574292</v>
          </cell>
        </row>
        <row r="26">
          <cell r="B26">
            <v>1.532</v>
          </cell>
          <cell r="C26">
            <v>3.7120000000000002</v>
          </cell>
          <cell r="I26">
            <v>1.1619999999999999</v>
          </cell>
          <cell r="M26">
            <v>1.0350584307178632</v>
          </cell>
        </row>
        <row r="27">
          <cell r="B27">
            <v>1.5329999999999999</v>
          </cell>
          <cell r="C27">
            <v>3.335</v>
          </cell>
          <cell r="I27">
            <v>1.101</v>
          </cell>
          <cell r="M27">
            <v>1.0684474123539232</v>
          </cell>
        </row>
        <row r="28">
          <cell r="B28">
            <v>1.5169999999999999</v>
          </cell>
          <cell r="C28">
            <v>3.0680000000000001</v>
          </cell>
          <cell r="I28">
            <v>1.056</v>
          </cell>
          <cell r="M28">
            <v>1.1018363939899833</v>
          </cell>
        </row>
        <row r="29">
          <cell r="B29">
            <v>1.5189999999999999</v>
          </cell>
          <cell r="C29">
            <v>2.6829999999999998</v>
          </cell>
          <cell r="I29">
            <v>1.169</v>
          </cell>
          <cell r="M29">
            <v>1.1352253756260435</v>
          </cell>
        </row>
        <row r="30">
          <cell r="B30">
            <v>1.51</v>
          </cell>
          <cell r="C30">
            <v>2.0590000000000002</v>
          </cell>
          <cell r="I30">
            <v>1.087</v>
          </cell>
          <cell r="M30">
            <v>1.2020033388981637</v>
          </cell>
        </row>
        <row r="31">
          <cell r="B31">
            <v>1.504</v>
          </cell>
          <cell r="C31">
            <v>1.677</v>
          </cell>
          <cell r="I31">
            <v>1.135</v>
          </cell>
          <cell r="M31">
            <v>1.2353923205342237</v>
          </cell>
        </row>
        <row r="32">
          <cell r="B32">
            <v>1.4770000000000001</v>
          </cell>
          <cell r="C32">
            <v>1.0489999999999999</v>
          </cell>
          <cell r="I32">
            <v>1.204</v>
          </cell>
          <cell r="M32">
            <v>1.302170283806344</v>
          </cell>
        </row>
        <row r="33">
          <cell r="B33">
            <v>1.466</v>
          </cell>
          <cell r="C33">
            <v>0.44800000000000001</v>
          </cell>
          <cell r="I33">
            <v>1.038</v>
          </cell>
          <cell r="M33">
            <v>1.3689482470784642</v>
          </cell>
        </row>
        <row r="34">
          <cell r="B34">
            <v>1.4590000000000001</v>
          </cell>
          <cell r="C34">
            <v>0.27900000000000003</v>
          </cell>
          <cell r="I34">
            <v>1.5660000000000001</v>
          </cell>
          <cell r="M34">
            <v>1.4023372287145242</v>
          </cell>
        </row>
      </sheetData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0_Electrostatics_water"/>
    </sheetNames>
    <sheetDataSet>
      <sheetData sheetId="0">
        <row r="2">
          <cell r="B2">
            <v>1.5740000000000001</v>
          </cell>
          <cell r="C2">
            <v>12.081</v>
          </cell>
          <cell r="I2">
            <v>1.105</v>
          </cell>
          <cell r="M2">
            <v>0.13355592654424039</v>
          </cell>
        </row>
        <row r="3">
          <cell r="B3">
            <v>1.6080000000000001</v>
          </cell>
          <cell r="C3">
            <v>11.898999999999999</v>
          </cell>
          <cell r="I3">
            <v>1.1379999999999999</v>
          </cell>
          <cell r="M3">
            <v>0.1669449081803005</v>
          </cell>
        </row>
        <row r="4">
          <cell r="B4">
            <v>1.57</v>
          </cell>
          <cell r="C4">
            <v>11.651999999999999</v>
          </cell>
          <cell r="I4">
            <v>1.121</v>
          </cell>
          <cell r="M4">
            <v>0.20033388981636061</v>
          </cell>
        </row>
        <row r="5">
          <cell r="B5">
            <v>1.5720000000000001</v>
          </cell>
          <cell r="C5">
            <v>11.404</v>
          </cell>
          <cell r="I5">
            <v>1.085</v>
          </cell>
          <cell r="M5">
            <v>0.23372287145242071</v>
          </cell>
        </row>
        <row r="6">
          <cell r="B6">
            <v>1.57</v>
          </cell>
          <cell r="C6">
            <v>11.179</v>
          </cell>
          <cell r="I6">
            <v>1.1439999999999999</v>
          </cell>
          <cell r="M6">
            <v>0.26711185308848079</v>
          </cell>
        </row>
        <row r="7">
          <cell r="B7">
            <v>1.5629999999999999</v>
          </cell>
          <cell r="C7">
            <v>10.904999999999999</v>
          </cell>
          <cell r="I7">
            <v>1.0529999999999999</v>
          </cell>
          <cell r="M7">
            <v>0.30050083472454092</v>
          </cell>
        </row>
        <row r="8">
          <cell r="B8">
            <v>1.579</v>
          </cell>
          <cell r="C8">
            <v>10.680999999999999</v>
          </cell>
          <cell r="I8">
            <v>1.0820000000000001</v>
          </cell>
          <cell r="M8">
            <v>0.333889816360601</v>
          </cell>
        </row>
        <row r="9">
          <cell r="B9">
            <v>1.573</v>
          </cell>
          <cell r="C9">
            <v>10.477</v>
          </cell>
          <cell r="I9">
            <v>1.087</v>
          </cell>
          <cell r="M9">
            <v>0.36727879799666113</v>
          </cell>
        </row>
        <row r="10">
          <cell r="B10">
            <v>1.577</v>
          </cell>
          <cell r="C10">
            <v>10.226000000000001</v>
          </cell>
          <cell r="I10">
            <v>1.018</v>
          </cell>
          <cell r="M10">
            <v>0.40066777963272121</v>
          </cell>
        </row>
        <row r="11">
          <cell r="B11">
            <v>1.5509999999999999</v>
          </cell>
          <cell r="C11">
            <v>9.9890000000000008</v>
          </cell>
          <cell r="I11">
            <v>1.0820000000000001</v>
          </cell>
          <cell r="M11">
            <v>0.43405676126878129</v>
          </cell>
        </row>
        <row r="12">
          <cell r="B12">
            <v>1.5489999999999999</v>
          </cell>
          <cell r="C12">
            <v>9.7639999999999993</v>
          </cell>
          <cell r="I12">
            <v>1.0329999999999999</v>
          </cell>
          <cell r="M12">
            <v>0.46744574290484142</v>
          </cell>
        </row>
        <row r="13">
          <cell r="B13">
            <v>1.5329999999999999</v>
          </cell>
          <cell r="C13">
            <v>9.5079999999999991</v>
          </cell>
          <cell r="I13">
            <v>1.054</v>
          </cell>
          <cell r="M13">
            <v>0.5008347245409015</v>
          </cell>
        </row>
        <row r="14">
          <cell r="B14">
            <v>1.5249999999999999</v>
          </cell>
          <cell r="C14">
            <v>9.3070000000000004</v>
          </cell>
          <cell r="I14">
            <v>1.0720000000000001</v>
          </cell>
          <cell r="M14">
            <v>0.53422370617696158</v>
          </cell>
        </row>
        <row r="15">
          <cell r="B15">
            <v>1.514</v>
          </cell>
          <cell r="C15">
            <v>9.0649999999999995</v>
          </cell>
          <cell r="I15">
            <v>1.0429999999999999</v>
          </cell>
          <cell r="M15">
            <v>0.56761268781302177</v>
          </cell>
        </row>
        <row r="16">
          <cell r="B16">
            <v>1.4970000000000001</v>
          </cell>
          <cell r="C16">
            <v>8.8420000000000005</v>
          </cell>
          <cell r="I16">
            <v>1.0489999999999999</v>
          </cell>
          <cell r="M16">
            <v>0.60100166944908184</v>
          </cell>
        </row>
        <row r="17">
          <cell r="B17">
            <v>1.484</v>
          </cell>
          <cell r="C17">
            <v>8.6210000000000004</v>
          </cell>
          <cell r="I17">
            <v>1.0489999999999999</v>
          </cell>
          <cell r="M17">
            <v>0.63439065108514192</v>
          </cell>
        </row>
        <row r="18">
          <cell r="B18">
            <v>1.4650000000000001</v>
          </cell>
          <cell r="C18">
            <v>8.3919999999999995</v>
          </cell>
          <cell r="I18">
            <v>1.026</v>
          </cell>
          <cell r="M18">
            <v>0.667779632721202</v>
          </cell>
        </row>
        <row r="19">
          <cell r="B19">
            <v>1.4470000000000001</v>
          </cell>
          <cell r="C19">
            <v>8.1690000000000005</v>
          </cell>
          <cell r="I19">
            <v>1.054</v>
          </cell>
          <cell r="M19">
            <v>0.70116861435726208</v>
          </cell>
        </row>
        <row r="20">
          <cell r="B20">
            <v>1.4339999999999999</v>
          </cell>
          <cell r="C20">
            <v>7.93</v>
          </cell>
          <cell r="I20">
            <v>1.069</v>
          </cell>
          <cell r="M20">
            <v>0.73455759599332227</v>
          </cell>
        </row>
        <row r="21">
          <cell r="B21">
            <v>1.4119999999999999</v>
          </cell>
          <cell r="C21">
            <v>7.718</v>
          </cell>
          <cell r="I21">
            <v>1.036</v>
          </cell>
          <cell r="M21">
            <v>0.76794657762938234</v>
          </cell>
        </row>
        <row r="22">
          <cell r="B22">
            <v>1.39</v>
          </cell>
          <cell r="C22">
            <v>7.5019999999999998</v>
          </cell>
          <cell r="I22">
            <v>1.0569999999999999</v>
          </cell>
          <cell r="M22">
            <v>0.80133555926544242</v>
          </cell>
        </row>
        <row r="23">
          <cell r="B23">
            <v>1.3740000000000001</v>
          </cell>
          <cell r="C23">
            <v>7.2670000000000003</v>
          </cell>
          <cell r="I23">
            <v>1.0620000000000001</v>
          </cell>
          <cell r="M23">
            <v>0.8347245409015025</v>
          </cell>
        </row>
        <row r="24">
          <cell r="B24">
            <v>1.353</v>
          </cell>
          <cell r="C24">
            <v>7.0490000000000004</v>
          </cell>
          <cell r="I24">
            <v>1.0680000000000001</v>
          </cell>
          <cell r="M24">
            <v>0.86811352253756258</v>
          </cell>
        </row>
        <row r="25">
          <cell r="B25">
            <v>1.327</v>
          </cell>
          <cell r="C25">
            <v>6.827</v>
          </cell>
          <cell r="I25">
            <v>1.081</v>
          </cell>
          <cell r="M25">
            <v>0.90150250417362277</v>
          </cell>
        </row>
        <row r="26">
          <cell r="B26">
            <v>1.3029999999999999</v>
          </cell>
          <cell r="C26">
            <v>6.617</v>
          </cell>
          <cell r="I26">
            <v>1.054</v>
          </cell>
          <cell r="M26">
            <v>0.93489148580968284</v>
          </cell>
        </row>
        <row r="27">
          <cell r="B27">
            <v>1.2789999999999999</v>
          </cell>
          <cell r="C27">
            <v>6.3979999999999997</v>
          </cell>
          <cell r="I27">
            <v>1.0760000000000001</v>
          </cell>
          <cell r="M27">
            <v>0.96828046744574292</v>
          </cell>
        </row>
        <row r="28">
          <cell r="B28">
            <v>1.242</v>
          </cell>
          <cell r="C28">
            <v>6.1760000000000002</v>
          </cell>
          <cell r="I28">
            <v>1.05</v>
          </cell>
          <cell r="M28">
            <v>1.001669449081803</v>
          </cell>
        </row>
        <row r="29">
          <cell r="B29">
            <v>1.214</v>
          </cell>
          <cell r="C29">
            <v>5.9560000000000004</v>
          </cell>
          <cell r="I29">
            <v>1.048</v>
          </cell>
          <cell r="M29">
            <v>1.0350584307178632</v>
          </cell>
        </row>
        <row r="30">
          <cell r="B30">
            <v>1.1839999999999999</v>
          </cell>
          <cell r="C30">
            <v>5.7380000000000004</v>
          </cell>
          <cell r="I30">
            <v>1.036</v>
          </cell>
          <cell r="M30">
            <v>1.0684474123539232</v>
          </cell>
        </row>
        <row r="31">
          <cell r="B31">
            <v>1.151</v>
          </cell>
          <cell r="C31">
            <v>5.516</v>
          </cell>
          <cell r="I31">
            <v>1.05</v>
          </cell>
          <cell r="M31">
            <v>1.1018363939899833</v>
          </cell>
        </row>
        <row r="32">
          <cell r="B32">
            <v>1.1180000000000001</v>
          </cell>
          <cell r="C32">
            <v>5.3</v>
          </cell>
          <cell r="I32">
            <v>1.0409999999999999</v>
          </cell>
          <cell r="M32">
            <v>1.1352253756260435</v>
          </cell>
        </row>
        <row r="33">
          <cell r="B33">
            <v>1.0840000000000001</v>
          </cell>
          <cell r="C33">
            <v>5.08</v>
          </cell>
          <cell r="I33">
            <v>1.0640000000000001</v>
          </cell>
          <cell r="M33">
            <v>1.1686143572621035</v>
          </cell>
        </row>
        <row r="34">
          <cell r="B34">
            <v>1.048</v>
          </cell>
          <cell r="C34">
            <v>4.8630000000000004</v>
          </cell>
          <cell r="I34">
            <v>1.0409999999999999</v>
          </cell>
          <cell r="M34">
            <v>1.2020033388981637</v>
          </cell>
        </row>
        <row r="35">
          <cell r="B35">
            <v>1.014</v>
          </cell>
          <cell r="C35">
            <v>4.6449999999999996</v>
          </cell>
          <cell r="I35">
            <v>1.0189999999999999</v>
          </cell>
          <cell r="M35">
            <v>1.2353923205342237</v>
          </cell>
        </row>
        <row r="36">
          <cell r="B36">
            <v>0.97399999999999998</v>
          </cell>
          <cell r="C36">
            <v>4.4219999999999997</v>
          </cell>
          <cell r="I36">
            <v>1.036</v>
          </cell>
          <cell r="M36">
            <v>1.2687813021702838</v>
          </cell>
        </row>
        <row r="37">
          <cell r="B37">
            <v>0.93600000000000005</v>
          </cell>
          <cell r="C37">
            <v>4.2069999999999999</v>
          </cell>
          <cell r="I37">
            <v>1.044</v>
          </cell>
          <cell r="M37">
            <v>1.302170283806344</v>
          </cell>
        </row>
        <row r="38">
          <cell r="B38">
            <v>0.91500000000000004</v>
          </cell>
          <cell r="C38">
            <v>4.0199999999999996</v>
          </cell>
          <cell r="I38">
            <v>1.121</v>
          </cell>
          <cell r="M38">
            <v>1.335559265442404</v>
          </cell>
        </row>
        <row r="39">
          <cell r="B39">
            <v>0.871</v>
          </cell>
          <cell r="C39">
            <v>3.8050000000000002</v>
          </cell>
          <cell r="I39">
            <v>1.121</v>
          </cell>
          <cell r="M39">
            <v>1.3689482470784642</v>
          </cell>
        </row>
        <row r="40">
          <cell r="B40">
            <v>0.82899999999999996</v>
          </cell>
          <cell r="C40">
            <v>3.5880000000000001</v>
          </cell>
          <cell r="I40">
            <v>1.083</v>
          </cell>
          <cell r="M40">
            <v>1.4023372287145242</v>
          </cell>
        </row>
        <row r="41">
          <cell r="B41">
            <v>0.78600000000000003</v>
          </cell>
          <cell r="C41">
            <v>3.3730000000000002</v>
          </cell>
          <cell r="I41">
            <v>1.093</v>
          </cell>
          <cell r="M41">
            <v>1.4357262103505843</v>
          </cell>
        </row>
        <row r="42">
          <cell r="B42">
            <v>0.74</v>
          </cell>
          <cell r="C42">
            <v>3.157</v>
          </cell>
          <cell r="I42">
            <v>1.0649999999999999</v>
          </cell>
          <cell r="M42">
            <v>1.4691151919866445</v>
          </cell>
        </row>
        <row r="43">
          <cell r="B43">
            <v>0.69699999999999995</v>
          </cell>
          <cell r="C43">
            <v>2.9409999999999998</v>
          </cell>
          <cell r="I43">
            <v>1.07</v>
          </cell>
          <cell r="M43">
            <v>1.5025041736227045</v>
          </cell>
        </row>
        <row r="44">
          <cell r="B44">
            <v>0.63600000000000001</v>
          </cell>
          <cell r="C44">
            <v>2.6930000000000001</v>
          </cell>
          <cell r="I44">
            <v>1.0109999999999999</v>
          </cell>
          <cell r="M44">
            <v>1.5358931552587647</v>
          </cell>
        </row>
        <row r="45">
          <cell r="B45">
            <v>0.59099999999999997</v>
          </cell>
          <cell r="C45">
            <v>2.4809999999999999</v>
          </cell>
          <cell r="I45">
            <v>1.02</v>
          </cell>
          <cell r="M45">
            <v>1.5692821368948247</v>
          </cell>
        </row>
        <row r="46">
          <cell r="B46">
            <v>0.55300000000000005</v>
          </cell>
          <cell r="C46">
            <v>2.3029999999999999</v>
          </cell>
          <cell r="I46">
            <v>1.1100000000000001</v>
          </cell>
          <cell r="M46">
            <v>1.6026711185308848</v>
          </cell>
        </row>
        <row r="47">
          <cell r="B47">
            <v>0.5</v>
          </cell>
          <cell r="C47">
            <v>2.0880000000000001</v>
          </cell>
          <cell r="I47">
            <v>1.0940000000000001</v>
          </cell>
          <cell r="M47">
            <v>1.636060100166945</v>
          </cell>
        </row>
        <row r="48">
          <cell r="B48">
            <v>0.44700000000000001</v>
          </cell>
          <cell r="C48">
            <v>1.87</v>
          </cell>
          <cell r="I48">
            <v>1.069</v>
          </cell>
          <cell r="M48">
            <v>1.669449081803005</v>
          </cell>
        </row>
        <row r="49">
          <cell r="B49">
            <v>0.40600000000000003</v>
          </cell>
          <cell r="C49">
            <v>1.669</v>
          </cell>
          <cell r="I49">
            <v>1.1120000000000001</v>
          </cell>
          <cell r="M49">
            <v>1.7028380634390652</v>
          </cell>
        </row>
        <row r="50">
          <cell r="B50">
            <v>0.35</v>
          </cell>
          <cell r="C50">
            <v>1.458</v>
          </cell>
          <cell r="I50">
            <v>1.1100000000000001</v>
          </cell>
          <cell r="M50">
            <v>1.7362270450751252</v>
          </cell>
        </row>
        <row r="51">
          <cell r="B51">
            <v>0.30099999999999999</v>
          </cell>
          <cell r="C51">
            <v>1.2470000000000001</v>
          </cell>
          <cell r="I51">
            <v>1.1339999999999999</v>
          </cell>
          <cell r="M51">
            <v>1.7696160267111853</v>
          </cell>
        </row>
        <row r="52">
          <cell r="B52">
            <v>0.252</v>
          </cell>
          <cell r="C52">
            <v>1.032</v>
          </cell>
          <cell r="I52">
            <v>1.115</v>
          </cell>
          <cell r="M52">
            <v>1.8030050083472455</v>
          </cell>
        </row>
      </sheetData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09_Electrostatics_water"/>
    </sheetNames>
    <sheetDataSet>
      <sheetData sheetId="0">
        <row r="2">
          <cell r="B2">
            <v>1.377</v>
          </cell>
          <cell r="C2">
            <v>12.528</v>
          </cell>
          <cell r="I2">
            <v>1.079</v>
          </cell>
          <cell r="M2">
            <v>0.23372287145242071</v>
          </cell>
        </row>
        <row r="3">
          <cell r="B3">
            <v>1.389</v>
          </cell>
          <cell r="C3">
            <v>12.352</v>
          </cell>
          <cell r="I3">
            <v>1.028</v>
          </cell>
          <cell r="M3">
            <v>0.26711185308848079</v>
          </cell>
        </row>
        <row r="4">
          <cell r="B4">
            <v>1.39</v>
          </cell>
          <cell r="C4">
            <v>12.117000000000001</v>
          </cell>
          <cell r="I4">
            <v>1.0900000000000001</v>
          </cell>
          <cell r="M4">
            <v>0.30050083472454092</v>
          </cell>
        </row>
        <row r="5">
          <cell r="B5">
            <v>1.4039999999999999</v>
          </cell>
          <cell r="C5">
            <v>11.863</v>
          </cell>
          <cell r="I5">
            <v>1.0369999999999999</v>
          </cell>
          <cell r="M5">
            <v>0.333889816360601</v>
          </cell>
        </row>
        <row r="6">
          <cell r="B6">
            <v>1.4079999999999999</v>
          </cell>
          <cell r="C6">
            <v>11.644</v>
          </cell>
          <cell r="I6">
            <v>1.1180000000000001</v>
          </cell>
          <cell r="M6">
            <v>0.36727879799666113</v>
          </cell>
        </row>
        <row r="7">
          <cell r="B7">
            <v>1.4119999999999999</v>
          </cell>
          <cell r="C7">
            <v>11.37</v>
          </cell>
          <cell r="I7">
            <v>1.032</v>
          </cell>
          <cell r="M7">
            <v>0.40066777963272121</v>
          </cell>
        </row>
        <row r="8">
          <cell r="B8">
            <v>1.415</v>
          </cell>
          <cell r="C8">
            <v>11.164999999999999</v>
          </cell>
          <cell r="I8">
            <v>1.1140000000000001</v>
          </cell>
          <cell r="M8">
            <v>0.43405676126878129</v>
          </cell>
        </row>
        <row r="9">
          <cell r="B9">
            <v>1.4179999999999999</v>
          </cell>
          <cell r="C9">
            <v>10.91</v>
          </cell>
          <cell r="I9">
            <v>1.0960000000000001</v>
          </cell>
          <cell r="M9">
            <v>0.46744574290484142</v>
          </cell>
        </row>
        <row r="10">
          <cell r="B10">
            <v>1.4139999999999999</v>
          </cell>
          <cell r="C10">
            <v>10.692</v>
          </cell>
          <cell r="I10">
            <v>1.1499999999999999</v>
          </cell>
          <cell r="M10">
            <v>0.5008347245409015</v>
          </cell>
        </row>
        <row r="11">
          <cell r="B11">
            <v>1.41</v>
          </cell>
          <cell r="C11">
            <v>10.429</v>
          </cell>
          <cell r="I11">
            <v>1.101</v>
          </cell>
          <cell r="M11">
            <v>0.53422370617696158</v>
          </cell>
        </row>
        <row r="12">
          <cell r="B12">
            <v>1.413</v>
          </cell>
          <cell r="C12">
            <v>10.177</v>
          </cell>
          <cell r="I12">
            <v>1.0509999999999999</v>
          </cell>
          <cell r="M12">
            <v>0.56761268781302177</v>
          </cell>
        </row>
        <row r="13">
          <cell r="B13">
            <v>1.393</v>
          </cell>
          <cell r="C13">
            <v>9.9510000000000005</v>
          </cell>
          <cell r="I13">
            <v>1.1080000000000001</v>
          </cell>
          <cell r="M13">
            <v>0.60100166944908184</v>
          </cell>
        </row>
        <row r="14">
          <cell r="B14">
            <v>1.3839999999999999</v>
          </cell>
          <cell r="C14">
            <v>9.7040000000000006</v>
          </cell>
          <cell r="I14">
            <v>1.0569999999999999</v>
          </cell>
          <cell r="M14">
            <v>0.63439065108514192</v>
          </cell>
        </row>
        <row r="15">
          <cell r="B15">
            <v>1.363</v>
          </cell>
          <cell r="C15">
            <v>9.4949999999999992</v>
          </cell>
          <cell r="I15">
            <v>1.125</v>
          </cell>
          <cell r="M15">
            <v>0.667779632721202</v>
          </cell>
        </row>
        <row r="16">
          <cell r="B16">
            <v>1.3440000000000001</v>
          </cell>
          <cell r="C16">
            <v>9.2530000000000001</v>
          </cell>
          <cell r="I16">
            <v>1.0940000000000001</v>
          </cell>
          <cell r="M16">
            <v>0.70116861435726208</v>
          </cell>
        </row>
        <row r="17">
          <cell r="B17">
            <v>1.3260000000000001</v>
          </cell>
          <cell r="C17">
            <v>9.0429999999999993</v>
          </cell>
          <cell r="I17">
            <v>1.194</v>
          </cell>
          <cell r="M17">
            <v>0.73455759599332227</v>
          </cell>
        </row>
        <row r="18">
          <cell r="B18">
            <v>1.296</v>
          </cell>
          <cell r="C18">
            <v>8.8109999999999999</v>
          </cell>
          <cell r="I18">
            <v>1.2</v>
          </cell>
          <cell r="M18">
            <v>0.76794657762938234</v>
          </cell>
        </row>
        <row r="19">
          <cell r="B19">
            <v>1.286</v>
          </cell>
          <cell r="C19">
            <v>8.5559999999999992</v>
          </cell>
          <cell r="I19">
            <v>1.0549999999999999</v>
          </cell>
          <cell r="M19">
            <v>0.80133555926544242</v>
          </cell>
        </row>
        <row r="20">
          <cell r="B20">
            <v>1.2629999999999999</v>
          </cell>
          <cell r="C20">
            <v>8.3219999999999992</v>
          </cell>
          <cell r="I20">
            <v>1.105</v>
          </cell>
          <cell r="M20">
            <v>0.8347245409015025</v>
          </cell>
        </row>
        <row r="21">
          <cell r="B21">
            <v>1.238</v>
          </cell>
          <cell r="C21">
            <v>8.093</v>
          </cell>
          <cell r="I21">
            <v>1.0900000000000001</v>
          </cell>
          <cell r="M21">
            <v>0.86811352253756258</v>
          </cell>
        </row>
        <row r="22">
          <cell r="B22">
            <v>1.2150000000000001</v>
          </cell>
          <cell r="C22">
            <v>7.8719999999999999</v>
          </cell>
          <cell r="I22">
            <v>1.073</v>
          </cell>
          <cell r="M22">
            <v>0.90150250417362277</v>
          </cell>
        </row>
        <row r="23">
          <cell r="B23">
            <v>1.177</v>
          </cell>
          <cell r="C23">
            <v>7.63</v>
          </cell>
          <cell r="I23">
            <v>1.0669999999999999</v>
          </cell>
          <cell r="M23">
            <v>0.93489148580968284</v>
          </cell>
        </row>
        <row r="24">
          <cell r="B24">
            <v>1.141</v>
          </cell>
          <cell r="C24">
            <v>7.4059999999999997</v>
          </cell>
          <cell r="I24">
            <v>1.0660000000000001</v>
          </cell>
          <cell r="M24">
            <v>0.96828046744574292</v>
          </cell>
        </row>
        <row r="25">
          <cell r="B25">
            <v>1.099</v>
          </cell>
          <cell r="C25">
            <v>7.1689999999999996</v>
          </cell>
          <cell r="I25">
            <v>1.0900000000000001</v>
          </cell>
          <cell r="M25">
            <v>1.001669449081803</v>
          </cell>
        </row>
        <row r="26">
          <cell r="B26">
            <v>1.0629999999999999</v>
          </cell>
          <cell r="C26">
            <v>6.9450000000000003</v>
          </cell>
          <cell r="I26">
            <v>1.069</v>
          </cell>
          <cell r="M26">
            <v>1.0350584307178632</v>
          </cell>
        </row>
        <row r="27">
          <cell r="B27">
            <v>1.0229999999999999</v>
          </cell>
          <cell r="C27">
            <v>6.7130000000000001</v>
          </cell>
          <cell r="I27">
            <v>1.073</v>
          </cell>
          <cell r="M27">
            <v>1.0684474123539232</v>
          </cell>
        </row>
        <row r="28">
          <cell r="B28">
            <v>0.97499999999999998</v>
          </cell>
          <cell r="C28">
            <v>6.4889999999999999</v>
          </cell>
          <cell r="I28">
            <v>1.085</v>
          </cell>
          <cell r="M28">
            <v>1.1018363939899833</v>
          </cell>
        </row>
        <row r="29">
          <cell r="B29">
            <v>0.92600000000000005</v>
          </cell>
          <cell r="C29">
            <v>6.2629999999999999</v>
          </cell>
          <cell r="I29">
            <v>1.0620000000000001</v>
          </cell>
          <cell r="M29">
            <v>1.1352253756260435</v>
          </cell>
        </row>
        <row r="30">
          <cell r="B30">
            <v>0.88200000000000001</v>
          </cell>
          <cell r="C30">
            <v>6.0350000000000001</v>
          </cell>
          <cell r="I30">
            <v>1.0669999999999999</v>
          </cell>
          <cell r="M30">
            <v>1.1686143572621035</v>
          </cell>
        </row>
        <row r="31">
          <cell r="B31">
            <v>0.82799999999999996</v>
          </cell>
          <cell r="C31">
            <v>5.8120000000000003</v>
          </cell>
          <cell r="I31">
            <v>1.0820000000000001</v>
          </cell>
          <cell r="M31">
            <v>1.2020033388981637</v>
          </cell>
        </row>
        <row r="32">
          <cell r="B32">
            <v>0.77600000000000002</v>
          </cell>
          <cell r="C32">
            <v>5.5830000000000002</v>
          </cell>
          <cell r="I32">
            <v>1.0880000000000001</v>
          </cell>
          <cell r="M32">
            <v>1.2353923205342237</v>
          </cell>
        </row>
        <row r="33">
          <cell r="B33">
            <v>0.72899999999999998</v>
          </cell>
          <cell r="C33">
            <v>5.359</v>
          </cell>
          <cell r="I33">
            <v>1.036</v>
          </cell>
          <cell r="M33">
            <v>1.2687813021702838</v>
          </cell>
        </row>
        <row r="34">
          <cell r="B34">
            <v>0.66700000000000004</v>
          </cell>
          <cell r="C34">
            <v>5.1340000000000003</v>
          </cell>
          <cell r="I34">
            <v>1.0620000000000001</v>
          </cell>
          <cell r="M34">
            <v>1.302170283806344</v>
          </cell>
        </row>
        <row r="35">
          <cell r="B35">
            <v>0.60199999999999998</v>
          </cell>
          <cell r="C35">
            <v>4.907</v>
          </cell>
          <cell r="I35">
            <v>1.091</v>
          </cell>
          <cell r="M35">
            <v>1.335559265442404</v>
          </cell>
        </row>
        <row r="36">
          <cell r="B36">
            <v>0.54100000000000004</v>
          </cell>
          <cell r="C36">
            <v>4.6859999999999999</v>
          </cell>
          <cell r="I36">
            <v>1.0900000000000001</v>
          </cell>
          <cell r="M36">
            <v>1.3689482470784642</v>
          </cell>
        </row>
        <row r="37">
          <cell r="B37">
            <v>0.48</v>
          </cell>
          <cell r="C37">
            <v>4.4569999999999999</v>
          </cell>
          <cell r="I37">
            <v>1.0960000000000001</v>
          </cell>
          <cell r="M37">
            <v>1.4023372287145242</v>
          </cell>
        </row>
        <row r="38">
          <cell r="B38">
            <v>0.41199999999999998</v>
          </cell>
          <cell r="C38">
            <v>4.2380000000000004</v>
          </cell>
          <cell r="I38">
            <v>1.077</v>
          </cell>
          <cell r="M38">
            <v>1.4357262103505843</v>
          </cell>
        </row>
        <row r="39">
          <cell r="B39">
            <v>0.34899999999999998</v>
          </cell>
          <cell r="C39">
            <v>4.0149999999999997</v>
          </cell>
          <cell r="I39">
            <v>1.0629999999999999</v>
          </cell>
          <cell r="M39">
            <v>1.4691151919866445</v>
          </cell>
        </row>
        <row r="40">
          <cell r="B40">
            <v>0.27500000000000002</v>
          </cell>
          <cell r="C40">
            <v>3.7909999999999999</v>
          </cell>
          <cell r="I40">
            <v>1.08</v>
          </cell>
          <cell r="M40">
            <v>1.5025041736227045</v>
          </cell>
        </row>
        <row r="41">
          <cell r="B41">
            <v>0.20300000000000001</v>
          </cell>
          <cell r="C41">
            <v>3.5750000000000002</v>
          </cell>
          <cell r="I41">
            <v>1.111</v>
          </cell>
          <cell r="M41">
            <v>1.5358931552587647</v>
          </cell>
        </row>
        <row r="42">
          <cell r="C42">
            <v>3.363</v>
          </cell>
          <cell r="M42">
            <v>1.5692821368948247</v>
          </cell>
        </row>
        <row r="43">
          <cell r="C43">
            <v>3.16</v>
          </cell>
          <cell r="M43">
            <v>1.6026711185308848</v>
          </cell>
        </row>
      </sheetData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08_Electrostatics_water"/>
    </sheetNames>
    <sheetDataSet>
      <sheetData sheetId="0">
        <row r="2">
          <cell r="B2">
            <v>1.389</v>
          </cell>
          <cell r="C2">
            <v>12.788</v>
          </cell>
          <cell r="I2">
            <v>1.2170000000000001</v>
          </cell>
          <cell r="M2">
            <v>0.1669449081803005</v>
          </cell>
        </row>
        <row r="3">
          <cell r="B3">
            <v>1.3979999999999999</v>
          </cell>
          <cell r="C3">
            <v>12.459</v>
          </cell>
          <cell r="I3">
            <v>1.149</v>
          </cell>
          <cell r="M3">
            <v>0.20033388981636061</v>
          </cell>
        </row>
        <row r="4">
          <cell r="B4">
            <v>1.401</v>
          </cell>
          <cell r="C4">
            <v>12.129</v>
          </cell>
          <cell r="I4">
            <v>1.095</v>
          </cell>
          <cell r="M4">
            <v>0.23372287145242071</v>
          </cell>
        </row>
        <row r="5">
          <cell r="B5">
            <v>1.401</v>
          </cell>
          <cell r="C5">
            <v>11.81</v>
          </cell>
          <cell r="I5">
            <v>1.0429999999999999</v>
          </cell>
          <cell r="M5">
            <v>0.26711185308848079</v>
          </cell>
        </row>
        <row r="6">
          <cell r="B6">
            <v>1.4019999999999999</v>
          </cell>
          <cell r="C6">
            <v>11.483000000000001</v>
          </cell>
          <cell r="I6">
            <v>1.1359999999999999</v>
          </cell>
          <cell r="M6">
            <v>0.30050083472454092</v>
          </cell>
        </row>
        <row r="7">
          <cell r="B7">
            <v>1.405</v>
          </cell>
          <cell r="C7">
            <v>11.234999999999999</v>
          </cell>
          <cell r="I7">
            <v>1.1459999999999999</v>
          </cell>
          <cell r="M7">
            <v>0.333889816360601</v>
          </cell>
        </row>
        <row r="8">
          <cell r="B8">
            <v>1.405</v>
          </cell>
          <cell r="C8">
            <v>10.912000000000001</v>
          </cell>
          <cell r="I8">
            <v>1.1890000000000001</v>
          </cell>
          <cell r="M8">
            <v>0.36727879799666113</v>
          </cell>
        </row>
        <row r="9">
          <cell r="B9">
            <v>1.4750000000000001</v>
          </cell>
          <cell r="C9">
            <v>10.54</v>
          </cell>
          <cell r="I9">
            <v>1.321</v>
          </cell>
          <cell r="M9">
            <v>0.40066777963272121</v>
          </cell>
        </row>
        <row r="10">
          <cell r="B10">
            <v>1.405</v>
          </cell>
          <cell r="C10">
            <v>10.255000000000001</v>
          </cell>
          <cell r="I10">
            <v>1.161</v>
          </cell>
          <cell r="M10">
            <v>0.43405676126878129</v>
          </cell>
        </row>
        <row r="11">
          <cell r="B11">
            <v>1.4059999999999999</v>
          </cell>
          <cell r="C11">
            <v>9.9359999999999999</v>
          </cell>
          <cell r="I11">
            <v>1.0489999999999999</v>
          </cell>
          <cell r="M11">
            <v>0.46744574290484142</v>
          </cell>
        </row>
        <row r="12">
          <cell r="B12">
            <v>1.3879999999999999</v>
          </cell>
          <cell r="C12">
            <v>9.6590000000000007</v>
          </cell>
          <cell r="I12">
            <v>1.0069999999999999</v>
          </cell>
          <cell r="M12">
            <v>0.5008347245409015</v>
          </cell>
        </row>
        <row r="13">
          <cell r="B13">
            <v>1.3819999999999999</v>
          </cell>
          <cell r="C13">
            <v>9.3729999999999993</v>
          </cell>
          <cell r="I13">
            <v>1.0649999999999999</v>
          </cell>
          <cell r="M13">
            <v>0.53422370617696158</v>
          </cell>
        </row>
        <row r="14">
          <cell r="B14">
            <v>1.3759999999999999</v>
          </cell>
          <cell r="C14">
            <v>9.08</v>
          </cell>
          <cell r="I14">
            <v>1.143</v>
          </cell>
          <cell r="M14">
            <v>0.56761268781302177</v>
          </cell>
        </row>
        <row r="15">
          <cell r="B15">
            <v>1.3660000000000001</v>
          </cell>
          <cell r="C15">
            <v>8.7799999999999994</v>
          </cell>
          <cell r="I15">
            <v>1.175</v>
          </cell>
          <cell r="M15">
            <v>0.60100166944908184</v>
          </cell>
        </row>
        <row r="16">
          <cell r="B16">
            <v>1.359</v>
          </cell>
          <cell r="C16">
            <v>8.4559999999999995</v>
          </cell>
          <cell r="I16">
            <v>1.1910000000000001</v>
          </cell>
          <cell r="M16">
            <v>0.63439065108514192</v>
          </cell>
        </row>
        <row r="17">
          <cell r="B17">
            <v>1.343</v>
          </cell>
          <cell r="C17">
            <v>8.141</v>
          </cell>
          <cell r="I17">
            <v>1.1060000000000001</v>
          </cell>
          <cell r="M17">
            <v>0.667779632721202</v>
          </cell>
        </row>
        <row r="18">
          <cell r="B18">
            <v>1.33</v>
          </cell>
          <cell r="C18">
            <v>7.8470000000000004</v>
          </cell>
          <cell r="I18">
            <v>1.0589999999999999</v>
          </cell>
          <cell r="M18">
            <v>0.70116861435726208</v>
          </cell>
        </row>
        <row r="19">
          <cell r="B19">
            <v>1.3169999999999999</v>
          </cell>
          <cell r="C19">
            <v>7.556</v>
          </cell>
          <cell r="I19">
            <v>1.024</v>
          </cell>
          <cell r="M19">
            <v>0.73455759599332227</v>
          </cell>
        </row>
        <row r="20">
          <cell r="B20">
            <v>1.2969999999999999</v>
          </cell>
          <cell r="C20">
            <v>7.2859999999999996</v>
          </cell>
          <cell r="I20">
            <v>1.0469999999999999</v>
          </cell>
          <cell r="M20">
            <v>0.76794657762938234</v>
          </cell>
        </row>
        <row r="21">
          <cell r="B21">
            <v>1.2749999999999999</v>
          </cell>
          <cell r="C21">
            <v>6.9939999999999998</v>
          </cell>
          <cell r="I21">
            <v>1.1279999999999999</v>
          </cell>
          <cell r="M21">
            <v>0.80133555926544242</v>
          </cell>
        </row>
        <row r="22">
          <cell r="B22">
            <v>1.2569999999999999</v>
          </cell>
          <cell r="C22">
            <v>6.6879999999999997</v>
          </cell>
          <cell r="I22">
            <v>1.165</v>
          </cell>
          <cell r="M22">
            <v>0.8347245409015025</v>
          </cell>
        </row>
        <row r="23">
          <cell r="B23">
            <v>1.2370000000000001</v>
          </cell>
          <cell r="C23">
            <v>6.3869999999999996</v>
          </cell>
          <cell r="I23">
            <v>1.169</v>
          </cell>
          <cell r="M23">
            <v>0.86811352253756258</v>
          </cell>
        </row>
        <row r="24">
          <cell r="B24">
            <v>1.222</v>
          </cell>
          <cell r="C24">
            <v>6.0880000000000001</v>
          </cell>
          <cell r="I24">
            <v>1.1200000000000001</v>
          </cell>
          <cell r="M24">
            <v>0.90150250417362277</v>
          </cell>
        </row>
        <row r="25">
          <cell r="B25">
            <v>1.2</v>
          </cell>
          <cell r="C25">
            <v>5.798</v>
          </cell>
          <cell r="I25">
            <v>1.05</v>
          </cell>
          <cell r="M25">
            <v>0.93489148580968284</v>
          </cell>
        </row>
        <row r="26">
          <cell r="B26">
            <v>1.171</v>
          </cell>
          <cell r="C26">
            <v>5.5309999999999997</v>
          </cell>
          <cell r="I26">
            <v>1.0109999999999999</v>
          </cell>
          <cell r="M26">
            <v>0.96828046744574292</v>
          </cell>
        </row>
        <row r="27">
          <cell r="B27">
            <v>1.149</v>
          </cell>
          <cell r="C27">
            <v>5.2539999999999996</v>
          </cell>
          <cell r="I27">
            <v>1.044</v>
          </cell>
          <cell r="M27">
            <v>1.001669449081803</v>
          </cell>
        </row>
        <row r="28">
          <cell r="B28">
            <v>1.121</v>
          </cell>
          <cell r="C28">
            <v>4.9660000000000002</v>
          </cell>
          <cell r="I28">
            <v>1.0840000000000001</v>
          </cell>
          <cell r="M28">
            <v>1.0350584307178632</v>
          </cell>
        </row>
        <row r="29">
          <cell r="B29">
            <v>1.0940000000000001</v>
          </cell>
          <cell r="C29">
            <v>4.6660000000000004</v>
          </cell>
          <cell r="I29">
            <v>1.1339999999999999</v>
          </cell>
          <cell r="M29">
            <v>1.0684474123539232</v>
          </cell>
        </row>
        <row r="30">
          <cell r="B30">
            <v>1.07</v>
          </cell>
          <cell r="C30">
            <v>4.367</v>
          </cell>
          <cell r="I30">
            <v>1.1479999999999999</v>
          </cell>
          <cell r="M30">
            <v>1.1018363939899833</v>
          </cell>
        </row>
        <row r="31">
          <cell r="B31">
            <v>1.042</v>
          </cell>
          <cell r="C31">
            <v>4.0789999999999997</v>
          </cell>
          <cell r="I31">
            <v>1.099</v>
          </cell>
          <cell r="M31">
            <v>1.1352253756260435</v>
          </cell>
        </row>
        <row r="32">
          <cell r="B32">
            <v>1.0089999999999999</v>
          </cell>
          <cell r="C32">
            <v>3.802</v>
          </cell>
          <cell r="I32">
            <v>1.04</v>
          </cell>
          <cell r="M32">
            <v>1.1686143572621035</v>
          </cell>
        </row>
        <row r="33">
          <cell r="B33">
            <v>0.97899999999999998</v>
          </cell>
          <cell r="C33">
            <v>3.5249999999999999</v>
          </cell>
          <cell r="I33">
            <v>1.04</v>
          </cell>
          <cell r="M33">
            <v>1.2020033388981637</v>
          </cell>
        </row>
        <row r="34">
          <cell r="B34">
            <v>0.94699999999999995</v>
          </cell>
          <cell r="C34">
            <v>3.25</v>
          </cell>
          <cell r="I34">
            <v>1.0389999999999999</v>
          </cell>
          <cell r="M34">
            <v>1.2353923205342237</v>
          </cell>
        </row>
        <row r="35">
          <cell r="B35">
            <v>0.91700000000000004</v>
          </cell>
          <cell r="C35">
            <v>2.968</v>
          </cell>
          <cell r="I35">
            <v>1.0649999999999999</v>
          </cell>
          <cell r="M35">
            <v>1.2687813021702838</v>
          </cell>
        </row>
        <row r="36">
          <cell r="B36">
            <v>0.88600000000000001</v>
          </cell>
          <cell r="C36">
            <v>2.6789999999999998</v>
          </cell>
          <cell r="I36">
            <v>1.1000000000000001</v>
          </cell>
          <cell r="M36">
            <v>1.302170283806344</v>
          </cell>
        </row>
        <row r="37">
          <cell r="B37">
            <v>0.84699999999999998</v>
          </cell>
          <cell r="C37">
            <v>2.3860000000000001</v>
          </cell>
          <cell r="I37">
            <v>1.1120000000000001</v>
          </cell>
          <cell r="M37">
            <v>1.335559265442404</v>
          </cell>
        </row>
        <row r="38">
          <cell r="B38">
            <v>0.82299999999999995</v>
          </cell>
          <cell r="C38">
            <v>2.14</v>
          </cell>
          <cell r="I38">
            <v>1.0149999999999999</v>
          </cell>
          <cell r="M38">
            <v>1.3689482470784642</v>
          </cell>
        </row>
        <row r="39">
          <cell r="B39">
            <v>0.79</v>
          </cell>
          <cell r="C39">
            <v>1.8720000000000001</v>
          </cell>
          <cell r="I39">
            <v>1.0449999999999999</v>
          </cell>
          <cell r="M39">
            <v>1.4023372287145242</v>
          </cell>
        </row>
        <row r="40">
          <cell r="B40">
            <v>0.75900000000000001</v>
          </cell>
          <cell r="C40">
            <v>1.601</v>
          </cell>
          <cell r="I40">
            <v>1.103</v>
          </cell>
          <cell r="M40">
            <v>1.4357262103505843</v>
          </cell>
        </row>
        <row r="41">
          <cell r="B41">
            <v>0.72299999999999998</v>
          </cell>
          <cell r="C41">
            <v>1.3360000000000001</v>
          </cell>
          <cell r="I41">
            <v>1.081</v>
          </cell>
          <cell r="M41">
            <v>1.4691151919866445</v>
          </cell>
        </row>
        <row r="42">
          <cell r="B42">
            <v>0.69</v>
          </cell>
          <cell r="C42">
            <v>1.042</v>
          </cell>
          <cell r="I42">
            <v>1.056</v>
          </cell>
          <cell r="M42">
            <v>1.5025041736227045</v>
          </cell>
        </row>
        <row r="43">
          <cell r="B43">
            <v>0.64900000000000002</v>
          </cell>
          <cell r="C43">
            <v>0.71199999999999997</v>
          </cell>
          <cell r="I43">
            <v>1.115</v>
          </cell>
          <cell r="M43">
            <v>1.5358931552587647</v>
          </cell>
        </row>
        <row r="44">
          <cell r="B44">
            <v>0.61399999999999999</v>
          </cell>
          <cell r="C44">
            <v>0.49399999999999999</v>
          </cell>
          <cell r="I44">
            <v>1.07</v>
          </cell>
          <cell r="M44">
            <v>1.5692821368948247</v>
          </cell>
        </row>
        <row r="45">
          <cell r="C45">
            <v>0.28699999999999998</v>
          </cell>
          <cell r="M45">
            <v>1.6026711185308848</v>
          </cell>
        </row>
        <row r="46">
          <cell r="C46">
            <v>0.127</v>
          </cell>
          <cell r="M46">
            <v>1.636060100166945</v>
          </cell>
        </row>
      </sheetData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07_Electrostatics_water"/>
    </sheetNames>
    <sheetDataSet>
      <sheetData sheetId="0">
        <row r="2">
          <cell r="C2">
            <v>12.94</v>
          </cell>
          <cell r="M2">
            <v>0.20033388981636061</v>
          </cell>
        </row>
        <row r="3">
          <cell r="B3">
            <v>1.409</v>
          </cell>
          <cell r="C3">
            <v>12.5</v>
          </cell>
          <cell r="I3">
            <v>1.1160000000000001</v>
          </cell>
          <cell r="M3">
            <v>0.23372287145242071</v>
          </cell>
        </row>
        <row r="4">
          <cell r="B4">
            <v>1.407</v>
          </cell>
          <cell r="C4">
            <v>12.191000000000001</v>
          </cell>
          <cell r="I4">
            <v>1.105</v>
          </cell>
          <cell r="M4">
            <v>0.26711185308848079</v>
          </cell>
        </row>
        <row r="5">
          <cell r="B5">
            <v>1.401</v>
          </cell>
          <cell r="C5">
            <v>11.91</v>
          </cell>
          <cell r="I5">
            <v>1.123</v>
          </cell>
          <cell r="M5">
            <v>0.30050083472454092</v>
          </cell>
        </row>
        <row r="6">
          <cell r="B6">
            <v>1.3959999999999999</v>
          </cell>
          <cell r="C6">
            <v>11.64</v>
          </cell>
          <cell r="I6">
            <v>1.077</v>
          </cell>
          <cell r="M6">
            <v>0.333889816360601</v>
          </cell>
        </row>
        <row r="7">
          <cell r="B7">
            <v>1.3879999999999999</v>
          </cell>
          <cell r="C7">
            <v>11.352</v>
          </cell>
          <cell r="I7">
            <v>1.1479999999999999</v>
          </cell>
          <cell r="M7">
            <v>0.36727879799666113</v>
          </cell>
        </row>
        <row r="8">
          <cell r="B8">
            <v>1.379</v>
          </cell>
          <cell r="C8">
            <v>11.038</v>
          </cell>
          <cell r="I8">
            <v>1.1779999999999999</v>
          </cell>
          <cell r="M8">
            <v>0.40066777963272121</v>
          </cell>
        </row>
        <row r="9">
          <cell r="B9">
            <v>1.367</v>
          </cell>
          <cell r="C9">
            <v>10.724</v>
          </cell>
          <cell r="I9">
            <v>1.1180000000000001</v>
          </cell>
          <cell r="M9">
            <v>0.43405676126878129</v>
          </cell>
        </row>
        <row r="10">
          <cell r="B10">
            <v>1.3560000000000001</v>
          </cell>
          <cell r="C10">
            <v>10.419</v>
          </cell>
          <cell r="I10">
            <v>1.0429999999999999</v>
          </cell>
          <cell r="M10">
            <v>0.46744574290484142</v>
          </cell>
        </row>
        <row r="11">
          <cell r="B11">
            <v>1.343</v>
          </cell>
          <cell r="C11">
            <v>10.114000000000001</v>
          </cell>
          <cell r="I11">
            <v>1.1990000000000001</v>
          </cell>
          <cell r="M11">
            <v>0.5008347245409015</v>
          </cell>
        </row>
        <row r="12">
          <cell r="B12">
            <v>1.33</v>
          </cell>
          <cell r="C12">
            <v>9.8409999999999993</v>
          </cell>
          <cell r="I12">
            <v>1.085</v>
          </cell>
          <cell r="M12">
            <v>0.53422370617696158</v>
          </cell>
        </row>
        <row r="13">
          <cell r="B13">
            <v>1.3080000000000001</v>
          </cell>
          <cell r="C13">
            <v>9.57</v>
          </cell>
          <cell r="I13">
            <v>1.1970000000000001</v>
          </cell>
          <cell r="M13">
            <v>0.56761268781302177</v>
          </cell>
        </row>
        <row r="14">
          <cell r="B14">
            <v>1.2909999999999999</v>
          </cell>
          <cell r="C14">
            <v>9.26</v>
          </cell>
          <cell r="I14">
            <v>1.153</v>
          </cell>
          <cell r="M14">
            <v>0.60100166944908184</v>
          </cell>
        </row>
        <row r="15">
          <cell r="B15">
            <v>1.27</v>
          </cell>
          <cell r="C15">
            <v>8.9510000000000005</v>
          </cell>
          <cell r="I15">
            <v>1.032</v>
          </cell>
          <cell r="M15">
            <v>0.63439065108514192</v>
          </cell>
        </row>
        <row r="16">
          <cell r="B16">
            <v>1.2549999999999999</v>
          </cell>
          <cell r="C16">
            <v>8.6460000000000008</v>
          </cell>
          <cell r="I16">
            <v>1.25</v>
          </cell>
          <cell r="M16">
            <v>0.667779632721202</v>
          </cell>
        </row>
        <row r="17">
          <cell r="B17">
            <v>1.224</v>
          </cell>
          <cell r="C17">
            <v>8.3879999999999999</v>
          </cell>
          <cell r="I17">
            <v>1.02</v>
          </cell>
          <cell r="M17">
            <v>0.70116861435726208</v>
          </cell>
        </row>
        <row r="18">
          <cell r="B18">
            <v>1.1930000000000001</v>
          </cell>
          <cell r="C18">
            <v>8.1270000000000007</v>
          </cell>
          <cell r="I18">
            <v>1.1419999999999999</v>
          </cell>
          <cell r="M18">
            <v>0.73455759599332227</v>
          </cell>
        </row>
        <row r="19">
          <cell r="B19">
            <v>1.171</v>
          </cell>
          <cell r="C19">
            <v>7.8330000000000002</v>
          </cell>
          <cell r="I19">
            <v>1.149</v>
          </cell>
          <cell r="M19">
            <v>0.76794657762938234</v>
          </cell>
        </row>
        <row r="20">
          <cell r="B20">
            <v>1.1379999999999999</v>
          </cell>
          <cell r="C20">
            <v>7.5330000000000004</v>
          </cell>
          <cell r="I20">
            <v>1.0880000000000001</v>
          </cell>
          <cell r="M20">
            <v>0.80133555926544242</v>
          </cell>
        </row>
        <row r="21">
          <cell r="B21">
            <v>1.117</v>
          </cell>
          <cell r="C21">
            <v>7.2560000000000002</v>
          </cell>
          <cell r="I21">
            <v>1.0780000000000001</v>
          </cell>
          <cell r="M21">
            <v>0.8347245409015025</v>
          </cell>
        </row>
        <row r="22">
          <cell r="B22">
            <v>1.0740000000000001</v>
          </cell>
          <cell r="C22">
            <v>6.9740000000000002</v>
          </cell>
          <cell r="I22">
            <v>1.087</v>
          </cell>
          <cell r="M22">
            <v>0.86811352253756258</v>
          </cell>
        </row>
        <row r="23">
          <cell r="B23">
            <v>1.056</v>
          </cell>
          <cell r="C23">
            <v>6.6879999999999997</v>
          </cell>
          <cell r="I23">
            <v>1.1919999999999999</v>
          </cell>
          <cell r="M23">
            <v>0.90150250417362277</v>
          </cell>
        </row>
        <row r="24">
          <cell r="B24">
            <v>0.996</v>
          </cell>
          <cell r="C24">
            <v>6.431</v>
          </cell>
          <cell r="I24">
            <v>1.1319999999999999</v>
          </cell>
          <cell r="M24">
            <v>0.93489148580968284</v>
          </cell>
        </row>
        <row r="25">
          <cell r="B25">
            <v>0.96</v>
          </cell>
          <cell r="C25">
            <v>6.1440000000000001</v>
          </cell>
          <cell r="I25">
            <v>1.1379999999999999</v>
          </cell>
          <cell r="M25">
            <v>0.96828046744574292</v>
          </cell>
        </row>
        <row r="26">
          <cell r="B26">
            <v>0.92600000000000005</v>
          </cell>
          <cell r="C26">
            <v>5.8639999999999999</v>
          </cell>
          <cell r="I26">
            <v>1.0640000000000001</v>
          </cell>
          <cell r="M26">
            <v>1.001669449081803</v>
          </cell>
        </row>
        <row r="27">
          <cell r="B27">
            <v>0.88500000000000001</v>
          </cell>
          <cell r="C27">
            <v>5.5940000000000003</v>
          </cell>
          <cell r="I27">
            <v>1.0589999999999999</v>
          </cell>
          <cell r="M27">
            <v>1.0350584307178632</v>
          </cell>
        </row>
        <row r="28">
          <cell r="B28">
            <v>0.81399999999999995</v>
          </cell>
          <cell r="C28">
            <v>5.0679999999999996</v>
          </cell>
          <cell r="I28">
            <v>1.0289999999999999</v>
          </cell>
          <cell r="M28">
            <v>1.1018363939899833</v>
          </cell>
        </row>
        <row r="29">
          <cell r="B29">
            <v>0.75600000000000001</v>
          </cell>
          <cell r="C29">
            <v>4.8</v>
          </cell>
          <cell r="I29">
            <v>1.0309999999999999</v>
          </cell>
          <cell r="M29">
            <v>1.1352253756260435</v>
          </cell>
        </row>
        <row r="30">
          <cell r="B30">
            <v>0.71299999999999997</v>
          </cell>
          <cell r="C30">
            <v>4.5330000000000004</v>
          </cell>
          <cell r="I30">
            <v>1.0680000000000001</v>
          </cell>
          <cell r="M30">
            <v>1.1686143572621035</v>
          </cell>
        </row>
        <row r="31">
          <cell r="B31">
            <v>0.66300000000000003</v>
          </cell>
          <cell r="C31">
            <v>4.2610000000000001</v>
          </cell>
          <cell r="I31">
            <v>1.147</v>
          </cell>
          <cell r="M31">
            <v>1.2020033388981637</v>
          </cell>
        </row>
        <row r="32">
          <cell r="B32">
            <v>0.61199999999999999</v>
          </cell>
          <cell r="C32">
            <v>3.9910000000000001</v>
          </cell>
          <cell r="I32">
            <v>1.18</v>
          </cell>
          <cell r="M32">
            <v>1.2353923205342237</v>
          </cell>
        </row>
        <row r="33">
          <cell r="B33">
            <v>0.55000000000000004</v>
          </cell>
          <cell r="C33">
            <v>3.726</v>
          </cell>
          <cell r="I33">
            <v>1.131</v>
          </cell>
          <cell r="M33">
            <v>1.2687813021702838</v>
          </cell>
        </row>
        <row r="34">
          <cell r="B34">
            <v>0.49299999999999999</v>
          </cell>
          <cell r="C34">
            <v>3.4609999999999999</v>
          </cell>
          <cell r="I34">
            <v>1.085</v>
          </cell>
          <cell r="M34">
            <v>1.302170283806344</v>
          </cell>
        </row>
        <row r="35">
          <cell r="B35">
            <v>0.437</v>
          </cell>
          <cell r="C35">
            <v>3.2</v>
          </cell>
          <cell r="I35">
            <v>1.0840000000000001</v>
          </cell>
          <cell r="M35">
            <v>1.335559265442404</v>
          </cell>
        </row>
        <row r="36">
          <cell r="B36">
            <v>0.38400000000000001</v>
          </cell>
          <cell r="C36">
            <v>2.9380000000000002</v>
          </cell>
          <cell r="I36">
            <v>1.1459999999999999</v>
          </cell>
          <cell r="M36">
            <v>1.3689482470784642</v>
          </cell>
        </row>
        <row r="37">
          <cell r="C37">
            <v>2.68</v>
          </cell>
          <cell r="M37">
            <v>1.4023372287145242</v>
          </cell>
        </row>
      </sheetData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06_Electrostatics_water"/>
    </sheetNames>
    <sheetDataSet>
      <sheetData sheetId="0">
        <row r="2">
          <cell r="B2">
            <v>1.407</v>
          </cell>
          <cell r="C2">
            <v>10.492000000000001</v>
          </cell>
          <cell r="I2">
            <v>1.101</v>
          </cell>
          <cell r="M2">
            <v>3.3388981636060099E-2</v>
          </cell>
        </row>
        <row r="3">
          <cell r="B3">
            <v>1.4</v>
          </cell>
          <cell r="C3">
            <v>10.301</v>
          </cell>
          <cell r="I3">
            <v>1.0920000000000001</v>
          </cell>
          <cell r="M3">
            <v>6.6777963272120197E-2</v>
          </cell>
        </row>
        <row r="4">
          <cell r="B4">
            <v>1.39</v>
          </cell>
          <cell r="C4">
            <v>10.103</v>
          </cell>
          <cell r="I4">
            <v>1.0640000000000001</v>
          </cell>
          <cell r="M4">
            <v>0.1001669449081803</v>
          </cell>
        </row>
        <row r="5">
          <cell r="B5">
            <v>1.383</v>
          </cell>
          <cell r="C5">
            <v>9.9090000000000007</v>
          </cell>
          <cell r="I5">
            <v>1.052</v>
          </cell>
          <cell r="M5">
            <v>0.13355592654424039</v>
          </cell>
        </row>
        <row r="6">
          <cell r="B6">
            <v>1.373</v>
          </cell>
          <cell r="C6">
            <v>9.718</v>
          </cell>
          <cell r="I6">
            <v>1.0449999999999999</v>
          </cell>
          <cell r="M6">
            <v>0.1669449081803005</v>
          </cell>
        </row>
        <row r="7">
          <cell r="B7">
            <v>1.36</v>
          </cell>
          <cell r="C7">
            <v>9.5229999999999997</v>
          </cell>
          <cell r="I7">
            <v>1.0529999999999999</v>
          </cell>
          <cell r="M7">
            <v>0.20033388981636061</v>
          </cell>
        </row>
        <row r="8">
          <cell r="B8">
            <v>1.3460000000000001</v>
          </cell>
          <cell r="C8">
            <v>9.3290000000000006</v>
          </cell>
          <cell r="I8">
            <v>1.071</v>
          </cell>
          <cell r="M8">
            <v>0.23372287145242071</v>
          </cell>
        </row>
        <row r="9">
          <cell r="B9">
            <v>1.3340000000000001</v>
          </cell>
          <cell r="C9">
            <v>9.1370000000000005</v>
          </cell>
          <cell r="I9">
            <v>1.083</v>
          </cell>
          <cell r="M9">
            <v>0.26711185308848079</v>
          </cell>
        </row>
        <row r="10">
          <cell r="B10">
            <v>1.32</v>
          </cell>
          <cell r="C10">
            <v>8.9450000000000003</v>
          </cell>
          <cell r="I10">
            <v>1.071</v>
          </cell>
          <cell r="M10">
            <v>0.30050083472454092</v>
          </cell>
        </row>
        <row r="11">
          <cell r="B11">
            <v>1.3049999999999999</v>
          </cell>
          <cell r="C11">
            <v>8.7530000000000001</v>
          </cell>
          <cell r="I11">
            <v>1.07</v>
          </cell>
          <cell r="M11">
            <v>0.333889816360601</v>
          </cell>
        </row>
        <row r="12">
          <cell r="B12">
            <v>1.292</v>
          </cell>
          <cell r="C12">
            <v>8.5619999999999994</v>
          </cell>
          <cell r="I12">
            <v>1.071</v>
          </cell>
          <cell r="M12">
            <v>0.36727879799666113</v>
          </cell>
        </row>
        <row r="13">
          <cell r="B13">
            <v>1.2729999999999999</v>
          </cell>
          <cell r="C13">
            <v>8.3759999999999994</v>
          </cell>
          <cell r="I13">
            <v>1.07</v>
          </cell>
          <cell r="M13">
            <v>0.40066777963272121</v>
          </cell>
        </row>
        <row r="14">
          <cell r="B14">
            <v>1.258</v>
          </cell>
          <cell r="C14">
            <v>8.1839999999999993</v>
          </cell>
          <cell r="I14">
            <v>1.0940000000000001</v>
          </cell>
          <cell r="M14">
            <v>0.43405676126878129</v>
          </cell>
        </row>
        <row r="15">
          <cell r="B15">
            <v>1.2390000000000001</v>
          </cell>
          <cell r="C15">
            <v>7.9989999999999997</v>
          </cell>
          <cell r="I15">
            <v>1.0049999999999999</v>
          </cell>
          <cell r="M15">
            <v>0.46744574290484142</v>
          </cell>
        </row>
        <row r="16">
          <cell r="B16">
            <v>1.2250000000000001</v>
          </cell>
          <cell r="C16">
            <v>7.8070000000000004</v>
          </cell>
          <cell r="I16">
            <v>1.0389999999999999</v>
          </cell>
          <cell r="M16">
            <v>0.5008347245409015</v>
          </cell>
        </row>
        <row r="17">
          <cell r="B17">
            <v>1.2030000000000001</v>
          </cell>
          <cell r="C17">
            <v>7.62</v>
          </cell>
          <cell r="I17">
            <v>1.0309999999999999</v>
          </cell>
          <cell r="M17">
            <v>0.53422370617696158</v>
          </cell>
        </row>
        <row r="18">
          <cell r="B18">
            <v>1.1819999999999999</v>
          </cell>
          <cell r="C18">
            <v>7.4349999999999996</v>
          </cell>
          <cell r="I18">
            <v>1.026</v>
          </cell>
          <cell r="M18">
            <v>0.56761268781302177</v>
          </cell>
        </row>
        <row r="19">
          <cell r="B19">
            <v>1.1559999999999999</v>
          </cell>
          <cell r="C19">
            <v>7.25</v>
          </cell>
          <cell r="I19">
            <v>1.0429999999999999</v>
          </cell>
          <cell r="M19">
            <v>0.60100166944908184</v>
          </cell>
        </row>
        <row r="20">
          <cell r="B20">
            <v>1.137</v>
          </cell>
          <cell r="C20">
            <v>7.0629999999999997</v>
          </cell>
          <cell r="I20">
            <v>1.0289999999999999</v>
          </cell>
          <cell r="M20">
            <v>0.63439065108514192</v>
          </cell>
        </row>
        <row r="21">
          <cell r="B21">
            <v>1.1140000000000001</v>
          </cell>
          <cell r="C21">
            <v>6.875</v>
          </cell>
          <cell r="I21">
            <v>1.0549999999999999</v>
          </cell>
          <cell r="M21">
            <v>0.667779632721202</v>
          </cell>
        </row>
        <row r="22">
          <cell r="B22">
            <v>1.091</v>
          </cell>
          <cell r="C22">
            <v>6.6879999999999997</v>
          </cell>
          <cell r="I22">
            <v>1.0469999999999999</v>
          </cell>
          <cell r="M22">
            <v>0.70116861435726208</v>
          </cell>
        </row>
        <row r="23">
          <cell r="B23">
            <v>1.0680000000000001</v>
          </cell>
          <cell r="C23">
            <v>6.4980000000000002</v>
          </cell>
          <cell r="I23">
            <v>1.0429999999999999</v>
          </cell>
          <cell r="M23">
            <v>0.73455759599332227</v>
          </cell>
        </row>
        <row r="24">
          <cell r="B24">
            <v>1.044</v>
          </cell>
          <cell r="C24">
            <v>6.3120000000000003</v>
          </cell>
          <cell r="I24">
            <v>1.0429999999999999</v>
          </cell>
          <cell r="M24">
            <v>0.76794657762938234</v>
          </cell>
        </row>
        <row r="25">
          <cell r="B25">
            <v>1.014</v>
          </cell>
          <cell r="C25">
            <v>6.1230000000000002</v>
          </cell>
          <cell r="I25">
            <v>1.0529999999999999</v>
          </cell>
          <cell r="M25">
            <v>0.80133555926544242</v>
          </cell>
        </row>
        <row r="26">
          <cell r="B26">
            <v>0.99199999999999999</v>
          </cell>
          <cell r="C26">
            <v>5.94</v>
          </cell>
          <cell r="I26">
            <v>1.0569999999999999</v>
          </cell>
          <cell r="M26">
            <v>0.8347245409015025</v>
          </cell>
        </row>
        <row r="27">
          <cell r="B27">
            <v>0.96299999999999997</v>
          </cell>
          <cell r="C27">
            <v>5.75</v>
          </cell>
          <cell r="I27">
            <v>1.0209999999999999</v>
          </cell>
          <cell r="M27">
            <v>0.86811352253756258</v>
          </cell>
        </row>
        <row r="28">
          <cell r="B28">
            <v>0.93700000000000006</v>
          </cell>
          <cell r="C28">
            <v>5.569</v>
          </cell>
          <cell r="I28">
            <v>1.0129999999999999</v>
          </cell>
          <cell r="M28">
            <v>0.90150250417362277</v>
          </cell>
        </row>
        <row r="29">
          <cell r="B29">
            <v>0.90800000000000003</v>
          </cell>
          <cell r="C29">
            <v>5.3819999999999997</v>
          </cell>
          <cell r="I29">
            <v>1.0329999999999999</v>
          </cell>
          <cell r="M29">
            <v>0.93489148580968284</v>
          </cell>
        </row>
        <row r="30">
          <cell r="B30">
            <v>0.88</v>
          </cell>
          <cell r="C30">
            <v>5.2060000000000004</v>
          </cell>
          <cell r="I30">
            <v>1.0269999999999999</v>
          </cell>
          <cell r="M30">
            <v>0.96828046744574292</v>
          </cell>
        </row>
        <row r="31">
          <cell r="B31">
            <v>0.84799999999999998</v>
          </cell>
          <cell r="C31">
            <v>5.0179999999999998</v>
          </cell>
          <cell r="I31">
            <v>1.046</v>
          </cell>
          <cell r="M31">
            <v>1.001669449081803</v>
          </cell>
        </row>
        <row r="32">
          <cell r="B32">
            <v>0.82</v>
          </cell>
          <cell r="C32">
            <v>4.8360000000000003</v>
          </cell>
          <cell r="I32">
            <v>1.042</v>
          </cell>
          <cell r="M32">
            <v>1.0350584307178632</v>
          </cell>
        </row>
        <row r="33">
          <cell r="B33">
            <v>0.79</v>
          </cell>
          <cell r="C33">
            <v>4.6539999999999999</v>
          </cell>
          <cell r="I33">
            <v>1.0289999999999999</v>
          </cell>
          <cell r="M33">
            <v>1.0684474123539232</v>
          </cell>
        </row>
        <row r="34">
          <cell r="B34">
            <v>0.755</v>
          </cell>
          <cell r="C34">
            <v>4.4710000000000001</v>
          </cell>
          <cell r="I34">
            <v>1.024</v>
          </cell>
          <cell r="M34">
            <v>1.1018363939899833</v>
          </cell>
        </row>
        <row r="35">
          <cell r="B35">
            <v>0.72499999999999998</v>
          </cell>
          <cell r="C35">
            <v>4.2919999999999998</v>
          </cell>
          <cell r="I35">
            <v>1.024</v>
          </cell>
          <cell r="M35">
            <v>1.1352253756260435</v>
          </cell>
        </row>
        <row r="36">
          <cell r="B36">
            <v>0.69199999999999995</v>
          </cell>
          <cell r="C36">
            <v>4.1130000000000004</v>
          </cell>
          <cell r="I36">
            <v>1.0469999999999999</v>
          </cell>
          <cell r="M36">
            <v>1.1686143572621035</v>
          </cell>
        </row>
        <row r="37">
          <cell r="B37">
            <v>0.65900000000000003</v>
          </cell>
          <cell r="C37">
            <v>3.9390000000000001</v>
          </cell>
          <cell r="I37">
            <v>1.0349999999999999</v>
          </cell>
          <cell r="M37">
            <v>1.2020033388981637</v>
          </cell>
        </row>
        <row r="38">
          <cell r="B38">
            <v>0.625</v>
          </cell>
          <cell r="C38">
            <v>3.7690000000000001</v>
          </cell>
          <cell r="I38">
            <v>1.034</v>
          </cell>
          <cell r="M38">
            <v>1.2353923205342237</v>
          </cell>
        </row>
        <row r="39">
          <cell r="B39">
            <v>0.59499999999999997</v>
          </cell>
          <cell r="C39">
            <v>3.5990000000000002</v>
          </cell>
          <cell r="I39">
            <v>1.0429999999999999</v>
          </cell>
          <cell r="M39">
            <v>1.2687813021702838</v>
          </cell>
        </row>
        <row r="40">
          <cell r="B40">
            <v>0.56299999999999994</v>
          </cell>
          <cell r="C40">
            <v>3.4350000000000001</v>
          </cell>
          <cell r="I40">
            <v>1.028</v>
          </cell>
          <cell r="M40">
            <v>1.302170283806344</v>
          </cell>
        </row>
        <row r="41">
          <cell r="B41">
            <v>0.52700000000000002</v>
          </cell>
          <cell r="C41">
            <v>3.2669999999999999</v>
          </cell>
          <cell r="I41">
            <v>1.0189999999999999</v>
          </cell>
          <cell r="M41">
            <v>1.335559265442404</v>
          </cell>
        </row>
      </sheetData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697_Electrostatics_water"/>
    </sheetNames>
    <sheetDataSet>
      <sheetData sheetId="0">
        <row r="2">
          <cell r="B2">
            <v>1.3740000000000001</v>
          </cell>
          <cell r="C2">
            <v>12.234999999999999</v>
          </cell>
          <cell r="I2">
            <v>1.0960000000000001</v>
          </cell>
          <cell r="M2">
            <v>0.30050083472454092</v>
          </cell>
        </row>
        <row r="3">
          <cell r="B3">
            <v>1.371</v>
          </cell>
          <cell r="C3">
            <v>12.026</v>
          </cell>
          <cell r="I3">
            <v>1.0940000000000001</v>
          </cell>
          <cell r="M3">
            <v>0.333889816360601</v>
          </cell>
        </row>
        <row r="4">
          <cell r="B4">
            <v>1.381</v>
          </cell>
          <cell r="C4">
            <v>11.784000000000001</v>
          </cell>
          <cell r="I4">
            <v>1.0620000000000001</v>
          </cell>
          <cell r="M4">
            <v>0.36727879799666113</v>
          </cell>
        </row>
        <row r="5">
          <cell r="B5">
            <v>1.3740000000000001</v>
          </cell>
          <cell r="C5">
            <v>11.542</v>
          </cell>
          <cell r="I5">
            <v>1.075</v>
          </cell>
          <cell r="M5">
            <v>0.40066777963272121</v>
          </cell>
        </row>
        <row r="6">
          <cell r="B6">
            <v>1.3580000000000001</v>
          </cell>
          <cell r="C6">
            <v>11.307</v>
          </cell>
          <cell r="I6">
            <v>1.163</v>
          </cell>
          <cell r="M6">
            <v>0.43405676126878129</v>
          </cell>
        </row>
        <row r="7">
          <cell r="B7">
            <v>1.367</v>
          </cell>
          <cell r="C7">
            <v>11.093</v>
          </cell>
          <cell r="I7">
            <v>1.171</v>
          </cell>
          <cell r="M7">
            <v>0.46744574290484142</v>
          </cell>
        </row>
        <row r="8">
          <cell r="B8">
            <v>1.345</v>
          </cell>
          <cell r="C8">
            <v>10.858000000000001</v>
          </cell>
          <cell r="I8">
            <v>1.1579999999999999</v>
          </cell>
          <cell r="M8">
            <v>0.5008347245409015</v>
          </cell>
        </row>
        <row r="9">
          <cell r="B9">
            <v>1.34</v>
          </cell>
          <cell r="C9">
            <v>10.621</v>
          </cell>
          <cell r="I9">
            <v>1.1579999999999999</v>
          </cell>
          <cell r="M9">
            <v>0.53422370617696158</v>
          </cell>
        </row>
        <row r="10">
          <cell r="B10">
            <v>1.347</v>
          </cell>
          <cell r="C10">
            <v>10.164999999999999</v>
          </cell>
          <cell r="I10">
            <v>1.0269999999999999</v>
          </cell>
          <cell r="M10">
            <v>0.60100166944908184</v>
          </cell>
        </row>
        <row r="11">
          <cell r="B11">
            <v>1.3280000000000001</v>
          </cell>
          <cell r="C11">
            <v>9.7089999999999996</v>
          </cell>
          <cell r="I11">
            <v>1.163</v>
          </cell>
          <cell r="M11">
            <v>0.667779632721202</v>
          </cell>
        </row>
        <row r="12">
          <cell r="B12">
            <v>1.3220000000000001</v>
          </cell>
          <cell r="C12">
            <v>9.4760000000000009</v>
          </cell>
          <cell r="I12">
            <v>1.0609999999999999</v>
          </cell>
          <cell r="M12">
            <v>0.70116861435726208</v>
          </cell>
        </row>
        <row r="13">
          <cell r="B13">
            <v>1.3140000000000001</v>
          </cell>
          <cell r="C13">
            <v>9.2520000000000007</v>
          </cell>
          <cell r="I13">
            <v>1.147</v>
          </cell>
          <cell r="M13">
            <v>0.73455759599332227</v>
          </cell>
        </row>
        <row r="14">
          <cell r="B14">
            <v>1.298</v>
          </cell>
          <cell r="C14">
            <v>9.02</v>
          </cell>
          <cell r="I14">
            <v>1.02</v>
          </cell>
          <cell r="M14">
            <v>0.76794657762938234</v>
          </cell>
        </row>
        <row r="15">
          <cell r="B15">
            <v>1.2909999999999999</v>
          </cell>
          <cell r="C15">
            <v>8.7880000000000003</v>
          </cell>
          <cell r="I15">
            <v>1.1000000000000001</v>
          </cell>
          <cell r="M15">
            <v>0.80133555926544242</v>
          </cell>
        </row>
        <row r="16">
          <cell r="B16">
            <v>1.272</v>
          </cell>
          <cell r="C16">
            <v>8.5790000000000006</v>
          </cell>
          <cell r="I16">
            <v>1.111</v>
          </cell>
          <cell r="M16">
            <v>0.8347245409015025</v>
          </cell>
        </row>
        <row r="17">
          <cell r="B17">
            <v>1.268</v>
          </cell>
          <cell r="C17">
            <v>8.359</v>
          </cell>
          <cell r="I17">
            <v>1.143</v>
          </cell>
          <cell r="M17">
            <v>0.86811352253756258</v>
          </cell>
        </row>
        <row r="18">
          <cell r="B18">
            <v>1.256</v>
          </cell>
          <cell r="C18">
            <v>8.1370000000000005</v>
          </cell>
          <cell r="I18">
            <v>1.1200000000000001</v>
          </cell>
          <cell r="M18">
            <v>0.90150250417362277</v>
          </cell>
        </row>
        <row r="19">
          <cell r="B19">
            <v>1.24</v>
          </cell>
          <cell r="C19">
            <v>7.915</v>
          </cell>
          <cell r="I19">
            <v>1.1060000000000001</v>
          </cell>
          <cell r="M19">
            <v>0.93489148580968284</v>
          </cell>
        </row>
        <row r="20">
          <cell r="B20">
            <v>1.232</v>
          </cell>
          <cell r="C20">
            <v>7.68</v>
          </cell>
          <cell r="I20">
            <v>1.095</v>
          </cell>
          <cell r="M20">
            <v>0.96828046744574292</v>
          </cell>
        </row>
        <row r="21">
          <cell r="B21">
            <v>1.2190000000000001</v>
          </cell>
          <cell r="C21">
            <v>7.4649999999999999</v>
          </cell>
          <cell r="I21">
            <v>1.083</v>
          </cell>
          <cell r="M21">
            <v>1.001669449081803</v>
          </cell>
        </row>
        <row r="22">
          <cell r="B22">
            <v>1.208</v>
          </cell>
          <cell r="C22">
            <v>7.2510000000000003</v>
          </cell>
          <cell r="I22">
            <v>1.099</v>
          </cell>
          <cell r="M22">
            <v>1.0350584307178632</v>
          </cell>
        </row>
        <row r="23">
          <cell r="B23">
            <v>1.19</v>
          </cell>
          <cell r="C23">
            <v>7.0339999999999998</v>
          </cell>
          <cell r="I23">
            <v>1.107</v>
          </cell>
          <cell r="M23">
            <v>1.0684474123539232</v>
          </cell>
        </row>
        <row r="24">
          <cell r="B24">
            <v>1.1719999999999999</v>
          </cell>
          <cell r="C24">
            <v>6.8179999999999996</v>
          </cell>
          <cell r="I24">
            <v>1.07</v>
          </cell>
          <cell r="M24">
            <v>1.1018363939899833</v>
          </cell>
        </row>
        <row r="25">
          <cell r="B25">
            <v>1.1539999999999999</v>
          </cell>
          <cell r="C25">
            <v>6.5990000000000002</v>
          </cell>
          <cell r="I25">
            <v>1.032</v>
          </cell>
          <cell r="M25">
            <v>1.1352253756260435</v>
          </cell>
        </row>
        <row r="26">
          <cell r="B26">
            <v>1.119</v>
          </cell>
          <cell r="C26">
            <v>6.3760000000000003</v>
          </cell>
          <cell r="I26">
            <v>1.0880000000000001</v>
          </cell>
          <cell r="M26">
            <v>1.1686143572621035</v>
          </cell>
        </row>
        <row r="27">
          <cell r="B27">
            <v>1.1180000000000001</v>
          </cell>
          <cell r="C27">
            <v>6.1630000000000003</v>
          </cell>
          <cell r="I27">
            <v>1.04</v>
          </cell>
          <cell r="M27">
            <v>1.2020033388981637</v>
          </cell>
        </row>
        <row r="28">
          <cell r="B28">
            <v>1.0960000000000001</v>
          </cell>
          <cell r="C28">
            <v>5.944</v>
          </cell>
          <cell r="I28">
            <v>1.0660000000000001</v>
          </cell>
          <cell r="M28">
            <v>1.2353923205342237</v>
          </cell>
        </row>
        <row r="29">
          <cell r="B29">
            <v>1.0820000000000001</v>
          </cell>
          <cell r="C29">
            <v>5.734</v>
          </cell>
          <cell r="I29">
            <v>1.099</v>
          </cell>
          <cell r="M29">
            <v>1.2687813021702838</v>
          </cell>
        </row>
        <row r="30">
          <cell r="B30">
            <v>1.06</v>
          </cell>
          <cell r="C30">
            <v>5.524</v>
          </cell>
          <cell r="I30">
            <v>1.0569999999999999</v>
          </cell>
          <cell r="M30">
            <v>1.302170283806344</v>
          </cell>
        </row>
        <row r="31">
          <cell r="B31">
            <v>1.0409999999999999</v>
          </cell>
          <cell r="C31">
            <v>5.3070000000000004</v>
          </cell>
          <cell r="I31">
            <v>1.0409999999999999</v>
          </cell>
          <cell r="M31">
            <v>1.335559265442404</v>
          </cell>
        </row>
        <row r="32">
          <cell r="B32">
            <v>1.0229999999999999</v>
          </cell>
          <cell r="C32">
            <v>5.0949999999999998</v>
          </cell>
          <cell r="I32">
            <v>1.04</v>
          </cell>
          <cell r="M32">
            <v>1.3689482470784642</v>
          </cell>
        </row>
        <row r="33">
          <cell r="B33">
            <v>1.002</v>
          </cell>
          <cell r="C33">
            <v>4.8780000000000001</v>
          </cell>
          <cell r="I33">
            <v>1.0649999999999999</v>
          </cell>
          <cell r="M33">
            <v>1.4023372287145242</v>
          </cell>
        </row>
        <row r="34">
          <cell r="B34">
            <v>0.98099999999999998</v>
          </cell>
          <cell r="C34">
            <v>4.6619999999999999</v>
          </cell>
          <cell r="I34">
            <v>1.056</v>
          </cell>
          <cell r="M34">
            <v>1.4357262103505843</v>
          </cell>
        </row>
        <row r="35">
          <cell r="B35">
            <v>0.94699999999999995</v>
          </cell>
          <cell r="C35">
            <v>4.4569999999999999</v>
          </cell>
          <cell r="I35">
            <v>1.0469999999999999</v>
          </cell>
          <cell r="M35">
            <v>1.4691151919866445</v>
          </cell>
        </row>
        <row r="36">
          <cell r="B36">
            <v>0.89</v>
          </cell>
          <cell r="C36">
            <v>4.24</v>
          </cell>
          <cell r="I36">
            <v>1.1599999999999999</v>
          </cell>
          <cell r="M36">
            <v>1.5025041736227045</v>
          </cell>
        </row>
        <row r="37">
          <cell r="B37">
            <v>0.89900000000000002</v>
          </cell>
          <cell r="C37">
            <v>4.0380000000000003</v>
          </cell>
          <cell r="I37">
            <v>1.0329999999999999</v>
          </cell>
          <cell r="M37">
            <v>1.5358931552587647</v>
          </cell>
        </row>
        <row r="38">
          <cell r="B38">
            <v>0.87</v>
          </cell>
          <cell r="C38">
            <v>3.82</v>
          </cell>
          <cell r="I38">
            <v>1.069</v>
          </cell>
          <cell r="M38">
            <v>1.5692821368948247</v>
          </cell>
        </row>
        <row r="39">
          <cell r="B39">
            <v>0.82599999999999996</v>
          </cell>
          <cell r="C39">
            <v>3.6040000000000001</v>
          </cell>
          <cell r="I39">
            <v>1.099</v>
          </cell>
          <cell r="M39">
            <v>1.6026711185308848</v>
          </cell>
        </row>
        <row r="40">
          <cell r="B40">
            <v>0.81200000000000006</v>
          </cell>
          <cell r="C40">
            <v>3.4060000000000001</v>
          </cell>
          <cell r="I40">
            <v>1.056</v>
          </cell>
          <cell r="M40">
            <v>1.636060100166945</v>
          </cell>
        </row>
        <row r="41">
          <cell r="B41">
            <v>0.78200000000000003</v>
          </cell>
          <cell r="C41">
            <v>3.2010000000000001</v>
          </cell>
          <cell r="I41">
            <v>1.016</v>
          </cell>
          <cell r="M41">
            <v>1.669449081803005</v>
          </cell>
        </row>
        <row r="42">
          <cell r="B42">
            <v>0.753</v>
          </cell>
          <cell r="C42">
            <v>2.9889999999999999</v>
          </cell>
          <cell r="I42">
            <v>1.014</v>
          </cell>
          <cell r="M42">
            <v>1.7028380634390652</v>
          </cell>
        </row>
        <row r="43">
          <cell r="B43">
            <v>0.72099999999999997</v>
          </cell>
          <cell r="C43">
            <v>2.7890000000000001</v>
          </cell>
          <cell r="I43">
            <v>1.024</v>
          </cell>
          <cell r="M43">
            <v>1.7362270450751252</v>
          </cell>
        </row>
        <row r="44">
          <cell r="B44">
            <v>0.69599999999999995</v>
          </cell>
          <cell r="C44">
            <v>2.5790000000000002</v>
          </cell>
          <cell r="I44">
            <v>1.048</v>
          </cell>
          <cell r="M44">
            <v>1.7696160267111853</v>
          </cell>
        </row>
        <row r="45">
          <cell r="B45">
            <v>0.66100000000000003</v>
          </cell>
          <cell r="C45">
            <v>2.3780000000000001</v>
          </cell>
          <cell r="I45">
            <v>1.052</v>
          </cell>
          <cell r="M45">
            <v>1.8030050083472455</v>
          </cell>
        </row>
        <row r="46">
          <cell r="B46">
            <v>0.63200000000000001</v>
          </cell>
          <cell r="C46">
            <v>2.1640000000000001</v>
          </cell>
          <cell r="I46">
            <v>1.0640000000000001</v>
          </cell>
          <cell r="M46">
            <v>1.8363939899833055</v>
          </cell>
        </row>
        <row r="47">
          <cell r="B47">
            <v>0.59</v>
          </cell>
          <cell r="C47">
            <v>1.968</v>
          </cell>
          <cell r="I47">
            <v>1.0349999999999999</v>
          </cell>
          <cell r="M47">
            <v>1.8697829716193657</v>
          </cell>
        </row>
        <row r="48">
          <cell r="B48">
            <v>0.48299999999999998</v>
          </cell>
          <cell r="C48">
            <v>1.379</v>
          </cell>
          <cell r="I48">
            <v>1.1100000000000001</v>
          </cell>
          <cell r="M48">
            <v>1.969949916527546</v>
          </cell>
        </row>
      </sheetData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696_Electrostatics_water"/>
    </sheetNames>
    <sheetDataSet>
      <sheetData sheetId="0">
        <row r="2">
          <cell r="B2">
            <v>1.415</v>
          </cell>
          <cell r="C2">
            <v>10.788</v>
          </cell>
          <cell r="I2">
            <v>1.0329999999999999</v>
          </cell>
          <cell r="M2">
            <v>0.333889816360601</v>
          </cell>
        </row>
        <row r="3">
          <cell r="B3">
            <v>1.393</v>
          </cell>
          <cell r="C3">
            <v>10.058999999999999</v>
          </cell>
          <cell r="I3">
            <v>1.206</v>
          </cell>
          <cell r="M3">
            <v>0.40066777963272121</v>
          </cell>
        </row>
        <row r="4">
          <cell r="B4">
            <v>1.421</v>
          </cell>
          <cell r="C4">
            <v>9.7959999999999994</v>
          </cell>
          <cell r="I4">
            <v>1.155</v>
          </cell>
          <cell r="M4">
            <v>0.43405676126878129</v>
          </cell>
        </row>
        <row r="5">
          <cell r="B5">
            <v>1.474</v>
          </cell>
          <cell r="C5">
            <v>8.1199999999999992</v>
          </cell>
          <cell r="I5">
            <v>1.1910000000000001</v>
          </cell>
          <cell r="M5">
            <v>0.60100166944908184</v>
          </cell>
        </row>
        <row r="6">
          <cell r="B6">
            <v>1.5029999999999999</v>
          </cell>
          <cell r="C6">
            <v>7.4729999999999999</v>
          </cell>
          <cell r="I6">
            <v>1.0329999999999999</v>
          </cell>
          <cell r="M6">
            <v>0.667779632721202</v>
          </cell>
        </row>
        <row r="7">
          <cell r="B7">
            <v>1.504</v>
          </cell>
          <cell r="C7">
            <v>7.1139999999999999</v>
          </cell>
          <cell r="I7">
            <v>1.2490000000000001</v>
          </cell>
          <cell r="M7">
            <v>0.70116861435726208</v>
          </cell>
        </row>
        <row r="8">
          <cell r="B8">
            <v>1.5149999999999999</v>
          </cell>
          <cell r="C8">
            <v>6.7779999999999996</v>
          </cell>
          <cell r="I8">
            <v>1.0660000000000001</v>
          </cell>
          <cell r="M8">
            <v>0.73455759599332227</v>
          </cell>
        </row>
        <row r="9">
          <cell r="B9">
            <v>1.53</v>
          </cell>
          <cell r="C9">
            <v>6.4859999999999998</v>
          </cell>
          <cell r="I9">
            <v>1.226</v>
          </cell>
          <cell r="M9">
            <v>0.76794657762938234</v>
          </cell>
        </row>
        <row r="10">
          <cell r="B10">
            <v>1.577</v>
          </cell>
          <cell r="C10">
            <v>5.4809999999999999</v>
          </cell>
          <cell r="I10">
            <v>1.19</v>
          </cell>
          <cell r="M10">
            <v>0.86811352253756258</v>
          </cell>
        </row>
        <row r="11">
          <cell r="B11">
            <v>1.575</v>
          </cell>
          <cell r="C11">
            <v>5.1749999999999998</v>
          </cell>
          <cell r="I11">
            <v>1.147</v>
          </cell>
          <cell r="M11">
            <v>0.90150250417362277</v>
          </cell>
        </row>
        <row r="12">
          <cell r="B12">
            <v>1.5980000000000001</v>
          </cell>
          <cell r="C12">
            <v>4.8609999999999998</v>
          </cell>
          <cell r="I12">
            <v>1.232</v>
          </cell>
          <cell r="M12">
            <v>0.93489148580968284</v>
          </cell>
        </row>
        <row r="13">
          <cell r="B13">
            <v>1.61</v>
          </cell>
          <cell r="C13">
            <v>4.5030000000000001</v>
          </cell>
          <cell r="I13">
            <v>1.03</v>
          </cell>
          <cell r="M13">
            <v>0.96828046744574292</v>
          </cell>
        </row>
        <row r="14">
          <cell r="B14">
            <v>1.6259999999999999</v>
          </cell>
          <cell r="C14">
            <v>4.2329999999999997</v>
          </cell>
          <cell r="I14">
            <v>1.0900000000000001</v>
          </cell>
          <cell r="M14">
            <v>1.001669449081803</v>
          </cell>
        </row>
        <row r="15">
          <cell r="B15">
            <v>1.65</v>
          </cell>
          <cell r="C15">
            <v>3.8730000000000002</v>
          </cell>
          <cell r="I15">
            <v>1.075</v>
          </cell>
          <cell r="M15">
            <v>1.0350584307178632</v>
          </cell>
        </row>
        <row r="16">
          <cell r="B16">
            <v>1.661</v>
          </cell>
          <cell r="C16">
            <v>3.589</v>
          </cell>
          <cell r="I16">
            <v>1.1519999999999999</v>
          </cell>
          <cell r="M16">
            <v>1.0684474123539232</v>
          </cell>
        </row>
        <row r="17">
          <cell r="B17">
            <v>1.6619999999999999</v>
          </cell>
          <cell r="C17">
            <v>3.266</v>
          </cell>
          <cell r="I17">
            <v>1.177</v>
          </cell>
          <cell r="M17">
            <v>1.1018363939899833</v>
          </cell>
        </row>
        <row r="18">
          <cell r="B18">
            <v>1.6890000000000001</v>
          </cell>
          <cell r="C18">
            <v>2.9350000000000001</v>
          </cell>
          <cell r="I18">
            <v>1.032</v>
          </cell>
          <cell r="M18">
            <v>1.1352253756260435</v>
          </cell>
        </row>
        <row r="19">
          <cell r="B19">
            <v>1.7749999999999999</v>
          </cell>
          <cell r="C19">
            <v>1.3520000000000001</v>
          </cell>
          <cell r="I19">
            <v>1.06</v>
          </cell>
          <cell r="M19">
            <v>1.302170283806344</v>
          </cell>
        </row>
        <row r="20">
          <cell r="B20">
            <v>1.7849999999999999</v>
          </cell>
          <cell r="C20">
            <v>1.054</v>
          </cell>
          <cell r="I20">
            <v>1.0549999999999999</v>
          </cell>
          <cell r="M20">
            <v>1.335559265442404</v>
          </cell>
        </row>
        <row r="21">
          <cell r="B21">
            <v>1.827</v>
          </cell>
          <cell r="C21">
            <v>0.73</v>
          </cell>
          <cell r="I21">
            <v>1.07</v>
          </cell>
          <cell r="M21">
            <v>1.3689482470784642</v>
          </cell>
        </row>
        <row r="22">
          <cell r="B22">
            <v>1.8480000000000001</v>
          </cell>
          <cell r="C22">
            <v>0.44500000000000001</v>
          </cell>
          <cell r="I22">
            <v>1.123</v>
          </cell>
          <cell r="M22">
            <v>1.4023372287145242</v>
          </cell>
        </row>
        <row r="23">
          <cell r="B23">
            <v>1.494</v>
          </cell>
        </row>
        <row r="24">
          <cell r="B24">
            <v>1.4890000000000001</v>
          </cell>
        </row>
        <row r="25">
          <cell r="B25">
            <v>1.494</v>
          </cell>
        </row>
        <row r="26">
          <cell r="B26">
            <v>1.496</v>
          </cell>
        </row>
        <row r="27">
          <cell r="B27">
            <v>1.522</v>
          </cell>
        </row>
        <row r="28">
          <cell r="B28">
            <v>1.526</v>
          </cell>
        </row>
        <row r="29">
          <cell r="B29">
            <v>1.524</v>
          </cell>
        </row>
        <row r="30">
          <cell r="B30">
            <v>1.494</v>
          </cell>
        </row>
        <row r="31">
          <cell r="B31">
            <v>1.528</v>
          </cell>
        </row>
        <row r="32">
          <cell r="B32">
            <v>1.522</v>
          </cell>
        </row>
        <row r="33">
          <cell r="B33">
            <v>1.444</v>
          </cell>
        </row>
      </sheetData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695_Electrostatics_water"/>
    </sheetNames>
    <sheetDataSet>
      <sheetData sheetId="0">
        <row r="2">
          <cell r="C2">
            <v>12.901</v>
          </cell>
          <cell r="M2">
            <v>0.1001669449081803</v>
          </cell>
        </row>
        <row r="3">
          <cell r="C3">
            <v>12.843</v>
          </cell>
          <cell r="M3">
            <v>0.1669449081803005</v>
          </cell>
        </row>
        <row r="4">
          <cell r="B4">
            <v>1.349</v>
          </cell>
          <cell r="C4">
            <v>12.4</v>
          </cell>
          <cell r="I4">
            <v>1.2809999999999999</v>
          </cell>
          <cell r="M4">
            <v>0.20033388981636061</v>
          </cell>
        </row>
        <row r="5">
          <cell r="B5">
            <v>1.347</v>
          </cell>
          <cell r="C5">
            <v>12.131</v>
          </cell>
          <cell r="I5">
            <v>1.145</v>
          </cell>
          <cell r="M5">
            <v>0.23372287145242071</v>
          </cell>
        </row>
        <row r="6">
          <cell r="B6">
            <v>1.3460000000000001</v>
          </cell>
          <cell r="C6">
            <v>11.795</v>
          </cell>
          <cell r="I6">
            <v>1.145</v>
          </cell>
          <cell r="M6">
            <v>0.26711185308848079</v>
          </cell>
        </row>
        <row r="7">
          <cell r="B7">
            <v>1.3480000000000001</v>
          </cell>
          <cell r="C7">
            <v>11.452</v>
          </cell>
          <cell r="I7">
            <v>1.0580000000000001</v>
          </cell>
          <cell r="M7">
            <v>0.30050083472454092</v>
          </cell>
        </row>
        <row r="8">
          <cell r="B8">
            <v>1.3480000000000001</v>
          </cell>
          <cell r="C8">
            <v>10.872999999999999</v>
          </cell>
          <cell r="I8">
            <v>1.1000000000000001</v>
          </cell>
          <cell r="M8">
            <v>0.36727879799666113</v>
          </cell>
        </row>
        <row r="9">
          <cell r="B9">
            <v>1.36</v>
          </cell>
          <cell r="C9">
            <v>10.519</v>
          </cell>
          <cell r="I9">
            <v>1.2549999999999999</v>
          </cell>
          <cell r="M9">
            <v>0.40066777963272121</v>
          </cell>
        </row>
        <row r="10">
          <cell r="B10">
            <v>1.3640000000000001</v>
          </cell>
          <cell r="C10">
            <v>10.208</v>
          </cell>
          <cell r="I10">
            <v>1.06</v>
          </cell>
          <cell r="M10">
            <v>0.43405676126878129</v>
          </cell>
        </row>
        <row r="11">
          <cell r="B11">
            <v>1.357</v>
          </cell>
          <cell r="C11">
            <v>9.9380000000000006</v>
          </cell>
          <cell r="I11">
            <v>1.0649999999999999</v>
          </cell>
          <cell r="M11">
            <v>0.46744574290484142</v>
          </cell>
        </row>
        <row r="12">
          <cell r="B12">
            <v>1.3540000000000001</v>
          </cell>
          <cell r="C12">
            <v>9.6359999999999992</v>
          </cell>
          <cell r="I12">
            <v>1.1160000000000001</v>
          </cell>
          <cell r="M12">
            <v>0.5008347245409015</v>
          </cell>
        </row>
        <row r="13">
          <cell r="B13">
            <v>1.3440000000000001</v>
          </cell>
          <cell r="C13">
            <v>9.3109999999999999</v>
          </cell>
          <cell r="I13">
            <v>1.115</v>
          </cell>
          <cell r="M13">
            <v>0.53422370617696158</v>
          </cell>
        </row>
        <row r="14">
          <cell r="B14">
            <v>1.341</v>
          </cell>
          <cell r="C14">
            <v>9.0030000000000001</v>
          </cell>
          <cell r="I14">
            <v>1.052</v>
          </cell>
          <cell r="M14">
            <v>0.56761268781302177</v>
          </cell>
        </row>
        <row r="15">
          <cell r="B15">
            <v>1.335</v>
          </cell>
          <cell r="C15">
            <v>8.7070000000000007</v>
          </cell>
          <cell r="I15">
            <v>1.0609999999999999</v>
          </cell>
          <cell r="M15">
            <v>0.60100166944908184</v>
          </cell>
        </row>
        <row r="16">
          <cell r="B16">
            <v>1.32</v>
          </cell>
          <cell r="C16">
            <v>8.3960000000000008</v>
          </cell>
          <cell r="I16">
            <v>1.1839999999999999</v>
          </cell>
          <cell r="M16">
            <v>0.63439065108514192</v>
          </cell>
        </row>
        <row r="17">
          <cell r="B17">
            <v>1.3109999999999999</v>
          </cell>
          <cell r="C17">
            <v>8.0619999999999994</v>
          </cell>
          <cell r="I17">
            <v>1.1180000000000001</v>
          </cell>
          <cell r="M17">
            <v>0.667779632721202</v>
          </cell>
        </row>
        <row r="18">
          <cell r="B18">
            <v>1.3</v>
          </cell>
          <cell r="C18">
            <v>7.1890000000000001</v>
          </cell>
          <cell r="I18">
            <v>1.2250000000000001</v>
          </cell>
          <cell r="M18">
            <v>0.76794657762938234</v>
          </cell>
        </row>
        <row r="19">
          <cell r="B19">
            <v>1.2869999999999999</v>
          </cell>
          <cell r="C19">
            <v>6.8620000000000001</v>
          </cell>
          <cell r="I19">
            <v>1.0840000000000001</v>
          </cell>
          <cell r="M19">
            <v>0.80133555926544242</v>
          </cell>
        </row>
        <row r="20">
          <cell r="B20">
            <v>1.2869999999999999</v>
          </cell>
          <cell r="C20">
            <v>6.5759999999999996</v>
          </cell>
          <cell r="I20">
            <v>1.0649999999999999</v>
          </cell>
          <cell r="M20">
            <v>0.8347245409015025</v>
          </cell>
        </row>
        <row r="21">
          <cell r="B21">
            <v>1.2709999999999999</v>
          </cell>
          <cell r="C21">
            <v>6.2930000000000001</v>
          </cell>
          <cell r="I21">
            <v>1.087</v>
          </cell>
          <cell r="M21">
            <v>0.86811352253756258</v>
          </cell>
        </row>
        <row r="22">
          <cell r="B22">
            <v>1.2509999999999999</v>
          </cell>
          <cell r="C22">
            <v>5.6710000000000003</v>
          </cell>
          <cell r="I22">
            <v>1.101</v>
          </cell>
          <cell r="M22">
            <v>0.93489148580968284</v>
          </cell>
        </row>
        <row r="23">
          <cell r="B23">
            <v>1.2350000000000001</v>
          </cell>
          <cell r="C23">
            <v>5.3780000000000001</v>
          </cell>
          <cell r="I23">
            <v>1.038</v>
          </cell>
          <cell r="M23">
            <v>0.96828046744574292</v>
          </cell>
        </row>
        <row r="24">
          <cell r="B24">
            <v>1.216</v>
          </cell>
          <cell r="C24">
            <v>5.0910000000000002</v>
          </cell>
          <cell r="I24">
            <v>1.1160000000000001</v>
          </cell>
          <cell r="M24">
            <v>1.001669449081803</v>
          </cell>
        </row>
        <row r="25">
          <cell r="B25">
            <v>1.204</v>
          </cell>
          <cell r="C25">
            <v>4.7960000000000003</v>
          </cell>
          <cell r="I25">
            <v>1.1439999999999999</v>
          </cell>
          <cell r="M25">
            <v>1.0350584307178632</v>
          </cell>
        </row>
        <row r="26">
          <cell r="B26">
            <v>1.1990000000000001</v>
          </cell>
          <cell r="C26">
            <v>4.4909999999999997</v>
          </cell>
          <cell r="I26">
            <v>1.0649999999999999</v>
          </cell>
          <cell r="M26">
            <v>1.0684474123539232</v>
          </cell>
        </row>
        <row r="27">
          <cell r="B27">
            <v>1.179</v>
          </cell>
          <cell r="C27">
            <v>4.2030000000000003</v>
          </cell>
          <cell r="I27">
            <v>1.048</v>
          </cell>
          <cell r="M27">
            <v>1.1018363939899833</v>
          </cell>
        </row>
        <row r="28">
          <cell r="B28">
            <v>1.163</v>
          </cell>
          <cell r="C28">
            <v>3.9289999999999998</v>
          </cell>
          <cell r="I28">
            <v>1.119</v>
          </cell>
          <cell r="M28">
            <v>1.1352253756260435</v>
          </cell>
        </row>
        <row r="29">
          <cell r="B29">
            <v>1.1439999999999999</v>
          </cell>
          <cell r="C29">
            <v>3.6179999999999999</v>
          </cell>
          <cell r="I29">
            <v>1.093</v>
          </cell>
          <cell r="M29">
            <v>1.1686143572621035</v>
          </cell>
        </row>
        <row r="30">
          <cell r="B30">
            <v>1.129</v>
          </cell>
          <cell r="C30">
            <v>3.3330000000000002</v>
          </cell>
          <cell r="I30">
            <v>1.02</v>
          </cell>
          <cell r="M30">
            <v>1.2020033388981637</v>
          </cell>
        </row>
        <row r="31">
          <cell r="B31">
            <v>1.117</v>
          </cell>
          <cell r="C31">
            <v>3.052</v>
          </cell>
          <cell r="I31">
            <v>1.016</v>
          </cell>
          <cell r="M31">
            <v>1.2353923205342237</v>
          </cell>
        </row>
        <row r="32">
          <cell r="B32">
            <v>1.103</v>
          </cell>
          <cell r="C32">
            <v>2.77</v>
          </cell>
          <cell r="I32">
            <v>1.0720000000000001</v>
          </cell>
          <cell r="M32">
            <v>1.2687813021702838</v>
          </cell>
        </row>
        <row r="33">
          <cell r="B33">
            <v>1.083</v>
          </cell>
          <cell r="C33">
            <v>2.4700000000000002</v>
          </cell>
          <cell r="I33">
            <v>1.107</v>
          </cell>
          <cell r="M33">
            <v>1.302170283806344</v>
          </cell>
        </row>
        <row r="34">
          <cell r="B34">
            <v>1.069</v>
          </cell>
          <cell r="C34">
            <v>2.173</v>
          </cell>
          <cell r="I34">
            <v>1.0369999999999999</v>
          </cell>
          <cell r="M34">
            <v>1.335559265442404</v>
          </cell>
        </row>
        <row r="35">
          <cell r="B35">
            <v>1.05</v>
          </cell>
          <cell r="C35">
            <v>1.9139999999999999</v>
          </cell>
          <cell r="I35">
            <v>1.048</v>
          </cell>
          <cell r="M35">
            <v>1.3689482470784642</v>
          </cell>
        </row>
        <row r="36">
          <cell r="B36">
            <v>1.006</v>
          </cell>
          <cell r="C36">
            <v>1.3580000000000001</v>
          </cell>
          <cell r="I36">
            <v>1.069</v>
          </cell>
          <cell r="M36">
            <v>1.4357262103505843</v>
          </cell>
        </row>
        <row r="37">
          <cell r="B37">
            <v>0.97499999999999998</v>
          </cell>
          <cell r="C37">
            <v>0.80200000000000005</v>
          </cell>
          <cell r="I37">
            <v>1.1060000000000001</v>
          </cell>
          <cell r="M37">
            <v>1.5025041736227045</v>
          </cell>
        </row>
        <row r="38">
          <cell r="B38">
            <v>0.94</v>
          </cell>
          <cell r="C38">
            <v>0.503</v>
          </cell>
          <cell r="I38">
            <v>1.0900000000000001</v>
          </cell>
          <cell r="M38">
            <v>1.5358931552587647</v>
          </cell>
        </row>
        <row r="39">
          <cell r="C39">
            <v>0.312</v>
          </cell>
          <cell r="M39">
            <v>1.5692821368948247</v>
          </cell>
        </row>
      </sheetData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ults"/>
    </sheetNames>
    <sheetDataSet>
      <sheetData sheetId="0">
        <row r="2">
          <cell r="B2">
            <v>3.0670000000000002</v>
          </cell>
          <cell r="C2">
            <v>8.5210000000000008</v>
          </cell>
          <cell r="E2">
            <v>0.333889816360601</v>
          </cell>
        </row>
        <row r="3">
          <cell r="B3">
            <v>3.0680000000000001</v>
          </cell>
          <cell r="C3">
            <v>8.3350000000000009</v>
          </cell>
          <cell r="E3">
            <v>0.36727879799666113</v>
          </cell>
        </row>
        <row r="4">
          <cell r="B4">
            <v>3.077</v>
          </cell>
          <cell r="C4">
            <v>8.1379999999999999</v>
          </cell>
          <cell r="E4">
            <v>0.40066777963272121</v>
          </cell>
        </row>
        <row r="5">
          <cell r="B5">
            <v>3.0950000000000002</v>
          </cell>
          <cell r="C5">
            <v>7.9459999999999997</v>
          </cell>
          <cell r="E5">
            <v>0.43405676126878129</v>
          </cell>
        </row>
        <row r="6">
          <cell r="B6">
            <v>3.0910000000000002</v>
          </cell>
          <cell r="C6">
            <v>7.7619999999999996</v>
          </cell>
          <cell r="E6">
            <v>0.46744574290484142</v>
          </cell>
        </row>
        <row r="7">
          <cell r="B7">
            <v>3.097</v>
          </cell>
          <cell r="C7">
            <v>7.585</v>
          </cell>
          <cell r="E7">
            <v>0.5008347245409015</v>
          </cell>
        </row>
        <row r="8">
          <cell r="B8">
            <v>3.1080000000000001</v>
          </cell>
          <cell r="C8">
            <v>7.3849999999999998</v>
          </cell>
          <cell r="E8">
            <v>0.53422370617696158</v>
          </cell>
        </row>
        <row r="9">
          <cell r="B9">
            <v>3.1040000000000001</v>
          </cell>
          <cell r="C9">
            <v>7.2270000000000003</v>
          </cell>
          <cell r="E9">
            <v>0.56761268781302177</v>
          </cell>
        </row>
        <row r="10">
          <cell r="B10">
            <v>3.1059999999999999</v>
          </cell>
          <cell r="C10">
            <v>7.0350000000000001</v>
          </cell>
          <cell r="E10">
            <v>0.60100166944908184</v>
          </cell>
        </row>
        <row r="11">
          <cell r="B11">
            <v>3.1320000000000001</v>
          </cell>
          <cell r="C11">
            <v>6.665</v>
          </cell>
          <cell r="E11">
            <v>0.667779632721202</v>
          </cell>
        </row>
        <row r="12">
          <cell r="B12">
            <v>3.1589999999999998</v>
          </cell>
          <cell r="C12">
            <v>5.7809999999999997</v>
          </cell>
          <cell r="E12">
            <v>0.8347245409015025</v>
          </cell>
        </row>
        <row r="13">
          <cell r="B13">
            <v>3.1709999999999998</v>
          </cell>
          <cell r="C13">
            <v>5.6020000000000003</v>
          </cell>
          <cell r="E13">
            <v>0.86811352253756258</v>
          </cell>
        </row>
        <row r="14">
          <cell r="B14">
            <v>3.169</v>
          </cell>
          <cell r="C14">
            <v>5.4219999999999997</v>
          </cell>
          <cell r="E14">
            <v>0.90150250417362277</v>
          </cell>
        </row>
        <row r="15">
          <cell r="B15">
            <v>3.169</v>
          </cell>
          <cell r="C15">
            <v>5.2460000000000004</v>
          </cell>
          <cell r="E15">
            <v>0.93489148580968284</v>
          </cell>
        </row>
        <row r="16">
          <cell r="B16">
            <v>3.1819999999999999</v>
          </cell>
          <cell r="C16">
            <v>5.0679999999999996</v>
          </cell>
          <cell r="E16">
            <v>0.96828046744574292</v>
          </cell>
        </row>
        <row r="17">
          <cell r="B17">
            <v>3.1869999999999998</v>
          </cell>
          <cell r="C17">
            <v>4.8869999999999996</v>
          </cell>
          <cell r="E17">
            <v>1.001669449081803</v>
          </cell>
        </row>
        <row r="18">
          <cell r="B18">
            <v>3.1930000000000001</v>
          </cell>
          <cell r="C18">
            <v>4.7169999999999996</v>
          </cell>
          <cell r="E18">
            <v>1.0350584307178632</v>
          </cell>
        </row>
        <row r="19">
          <cell r="B19">
            <v>3.1970000000000001</v>
          </cell>
          <cell r="C19">
            <v>4.5359999999999996</v>
          </cell>
          <cell r="E19">
            <v>1.0684474123539232</v>
          </cell>
        </row>
        <row r="20">
          <cell r="B20">
            <v>3.2010000000000001</v>
          </cell>
          <cell r="C20">
            <v>4.3620000000000001</v>
          </cell>
          <cell r="E20">
            <v>1.1018363939899833</v>
          </cell>
        </row>
        <row r="21">
          <cell r="B21">
            <v>3.206</v>
          </cell>
          <cell r="C21">
            <v>4.1829999999999998</v>
          </cell>
          <cell r="E21">
            <v>1.1352253756260435</v>
          </cell>
        </row>
        <row r="22">
          <cell r="B22">
            <v>3.2090000000000001</v>
          </cell>
          <cell r="C22">
            <v>4.0049999999999999</v>
          </cell>
          <cell r="E22">
            <v>1.1686143572621035</v>
          </cell>
        </row>
        <row r="23">
          <cell r="B23">
            <v>3.2120000000000002</v>
          </cell>
          <cell r="C23">
            <v>3.8290000000000002</v>
          </cell>
          <cell r="E23">
            <v>1.2020033388981637</v>
          </cell>
        </row>
        <row r="24">
          <cell r="B24">
            <v>3.2189999999999999</v>
          </cell>
          <cell r="C24">
            <v>3.6509999999999998</v>
          </cell>
          <cell r="E24">
            <v>1.2353923205342237</v>
          </cell>
        </row>
        <row r="25">
          <cell r="B25">
            <v>3.222</v>
          </cell>
          <cell r="C25">
            <v>3.4769999999999999</v>
          </cell>
          <cell r="E25">
            <v>1.2687813021702838</v>
          </cell>
        </row>
        <row r="26">
          <cell r="B26">
            <v>3.2290000000000001</v>
          </cell>
          <cell r="C26">
            <v>3.2970000000000002</v>
          </cell>
          <cell r="E26">
            <v>1.302170283806344</v>
          </cell>
        </row>
        <row r="27">
          <cell r="B27">
            <v>3.2309999999999999</v>
          </cell>
          <cell r="C27">
            <v>3.1230000000000002</v>
          </cell>
          <cell r="E27">
            <v>1.335559265442404</v>
          </cell>
        </row>
        <row r="28">
          <cell r="B28">
            <v>3.2360000000000002</v>
          </cell>
          <cell r="C28">
            <v>2.9510000000000001</v>
          </cell>
          <cell r="E28">
            <v>1.3689482470784642</v>
          </cell>
        </row>
        <row r="29">
          <cell r="B29">
            <v>3.2389999999999999</v>
          </cell>
          <cell r="C29">
            <v>2.7749999999999999</v>
          </cell>
          <cell r="E29">
            <v>1.4023372287145242</v>
          </cell>
        </row>
        <row r="30">
          <cell r="B30">
            <v>3.2429999999999999</v>
          </cell>
          <cell r="C30">
            <v>2.5990000000000002</v>
          </cell>
          <cell r="E30">
            <v>1.4357262103505843</v>
          </cell>
        </row>
        <row r="31">
          <cell r="B31">
            <v>3.25</v>
          </cell>
          <cell r="C31">
            <v>2.4239999999999999</v>
          </cell>
          <cell r="E31">
            <v>1.4691151919866445</v>
          </cell>
        </row>
        <row r="32">
          <cell r="B32">
            <v>3.2559999999999998</v>
          </cell>
          <cell r="C32">
            <v>2.2480000000000002</v>
          </cell>
          <cell r="E32">
            <v>1.5025041736227045</v>
          </cell>
        </row>
        <row r="33">
          <cell r="B33">
            <v>3.2570000000000001</v>
          </cell>
          <cell r="C33">
            <v>2.0739999999999998</v>
          </cell>
          <cell r="E33">
            <v>1.5358931552587647</v>
          </cell>
        </row>
        <row r="34">
          <cell r="B34">
            <v>3.2629999999999999</v>
          </cell>
          <cell r="C34">
            <v>1.8979999999999999</v>
          </cell>
          <cell r="E34">
            <v>1.5692821368948247</v>
          </cell>
        </row>
        <row r="35">
          <cell r="B35">
            <v>3.2690000000000001</v>
          </cell>
          <cell r="C35">
            <v>1.73</v>
          </cell>
          <cell r="E35">
            <v>1.6026711185308848</v>
          </cell>
        </row>
        <row r="36">
          <cell r="B36">
            <v>3.262</v>
          </cell>
          <cell r="C36">
            <v>1.5509999999999999</v>
          </cell>
          <cell r="E36">
            <v>1.636060100166945</v>
          </cell>
        </row>
        <row r="37">
          <cell r="B37">
            <v>3.27</v>
          </cell>
          <cell r="C37">
            <v>1.379</v>
          </cell>
          <cell r="E37">
            <v>1.669449081803005</v>
          </cell>
        </row>
        <row r="38">
          <cell r="B38">
            <v>3.2679999999999998</v>
          </cell>
          <cell r="C38">
            <v>1.208</v>
          </cell>
          <cell r="E38">
            <v>1.7028380634390652</v>
          </cell>
        </row>
        <row r="39">
          <cell r="B39">
            <v>3.2759999999999998</v>
          </cell>
          <cell r="C39">
            <v>1.0349999999999999</v>
          </cell>
          <cell r="E39">
            <v>1.7362270450751252</v>
          </cell>
        </row>
        <row r="40">
          <cell r="B40">
            <v>3.2690000000000001</v>
          </cell>
          <cell r="C40">
            <v>0.85799999999999998</v>
          </cell>
          <cell r="E40">
            <v>1.7696160267111853</v>
          </cell>
        </row>
        <row r="41">
          <cell r="B41">
            <v>3.2770000000000001</v>
          </cell>
          <cell r="C41">
            <v>0.68899999999999995</v>
          </cell>
          <cell r="E41">
            <v>1.8030050083472455</v>
          </cell>
        </row>
        <row r="42">
          <cell r="B42">
            <v>3.2749999999999999</v>
          </cell>
          <cell r="C42">
            <v>0.51700000000000002</v>
          </cell>
          <cell r="E42">
            <v>1.8363939899833055</v>
          </cell>
        </row>
        <row r="43">
          <cell r="B43">
            <v>3.2810000000000001</v>
          </cell>
          <cell r="C43">
            <v>0.34200000000000003</v>
          </cell>
          <cell r="E43">
            <v>1.8697829716193657</v>
          </cell>
        </row>
        <row r="44">
          <cell r="B44">
            <v>3.2810000000000001</v>
          </cell>
          <cell r="C44">
            <v>0.191</v>
          </cell>
          <cell r="E44">
            <v>1.9031719532554257</v>
          </cell>
        </row>
        <row r="45">
          <cell r="B45">
            <v>3.2839999999999998</v>
          </cell>
          <cell r="C45">
            <v>0.104</v>
          </cell>
          <cell r="E45">
            <v>1.9365609348914858</v>
          </cell>
        </row>
      </sheetData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6788_Electrostatics_water"/>
    </sheetNames>
    <sheetDataSet>
      <sheetData sheetId="0">
        <row r="2">
          <cell r="C2">
            <v>1.607</v>
          </cell>
          <cell r="I2">
            <v>1.998</v>
          </cell>
          <cell r="M2">
            <v>2.695781102574471E-3</v>
          </cell>
        </row>
        <row r="3">
          <cell r="C3">
            <v>1.607</v>
          </cell>
          <cell r="I3">
            <v>1.988</v>
          </cell>
          <cell r="M3">
            <v>5.391562205148942E-3</v>
          </cell>
        </row>
        <row r="4">
          <cell r="C4">
            <v>1.607</v>
          </cell>
          <cell r="I4">
            <v>1.9970000000000001</v>
          </cell>
          <cell r="M4">
            <v>8.087343307723413E-3</v>
          </cell>
        </row>
        <row r="5">
          <cell r="C5">
            <v>1.607</v>
          </cell>
          <cell r="I5">
            <v>1.9830000000000001</v>
          </cell>
          <cell r="M5">
            <v>1.0783124410297884E-2</v>
          </cell>
        </row>
        <row r="6">
          <cell r="C6">
            <v>1.607</v>
          </cell>
          <cell r="I6">
            <v>2.0019999999999998</v>
          </cell>
          <cell r="M6">
            <v>1.3478905512872355E-2</v>
          </cell>
        </row>
        <row r="7">
          <cell r="C7">
            <v>1.607</v>
          </cell>
          <cell r="I7">
            <v>1.992</v>
          </cell>
          <cell r="M7">
            <v>1.6174686615446826E-2</v>
          </cell>
        </row>
        <row r="8">
          <cell r="C8">
            <v>1.613</v>
          </cell>
          <cell r="I8">
            <v>1.96</v>
          </cell>
          <cell r="M8">
            <v>1.8870467718021297E-2</v>
          </cell>
        </row>
        <row r="9">
          <cell r="C9">
            <v>1.5860000000000001</v>
          </cell>
          <cell r="I9">
            <v>2.0030000000000001</v>
          </cell>
          <cell r="M9">
            <v>2.1566248820595768E-2</v>
          </cell>
        </row>
        <row r="10">
          <cell r="C10">
            <v>1.577</v>
          </cell>
          <cell r="I10">
            <v>1.8260000000000001</v>
          </cell>
          <cell r="M10">
            <v>2.4262029923170239E-2</v>
          </cell>
        </row>
        <row r="11">
          <cell r="C11">
            <v>1.569</v>
          </cell>
          <cell r="I11">
            <v>1.7350000000000001</v>
          </cell>
          <cell r="M11">
            <v>2.695781102574471E-2</v>
          </cell>
        </row>
        <row r="12">
          <cell r="C12">
            <v>1.5649999999999999</v>
          </cell>
          <cell r="I12">
            <v>1.538</v>
          </cell>
          <cell r="M12">
            <v>2.9653592128319181E-2</v>
          </cell>
        </row>
        <row r="13">
          <cell r="C13">
            <v>1.5509999999999999</v>
          </cell>
          <cell r="I13">
            <v>1.4379999999999999</v>
          </cell>
          <cell r="M13">
            <v>3.2349373230893652E-2</v>
          </cell>
        </row>
        <row r="14">
          <cell r="C14">
            <v>1.5469999999999999</v>
          </cell>
          <cell r="I14">
            <v>1.32</v>
          </cell>
          <cell r="M14">
            <v>3.5045154333468123E-2</v>
          </cell>
        </row>
        <row r="15">
          <cell r="C15">
            <v>1.5229999999999999</v>
          </cell>
          <cell r="I15">
            <v>1.294</v>
          </cell>
          <cell r="M15">
            <v>3.7740935436042594E-2</v>
          </cell>
        </row>
        <row r="16">
          <cell r="C16">
            <v>1.5049999999999999</v>
          </cell>
          <cell r="I16">
            <v>1.2330000000000001</v>
          </cell>
          <cell r="M16">
            <v>4.0436716538617065E-2</v>
          </cell>
        </row>
        <row r="17">
          <cell r="C17">
            <v>1.502</v>
          </cell>
          <cell r="I17">
            <v>1.198</v>
          </cell>
          <cell r="M17">
            <v>4.3132497641191536E-2</v>
          </cell>
        </row>
        <row r="18">
          <cell r="C18">
            <v>1.482</v>
          </cell>
          <cell r="I18">
            <v>1.1830000000000001</v>
          </cell>
          <cell r="M18">
            <v>4.5828278743766007E-2</v>
          </cell>
        </row>
        <row r="19">
          <cell r="C19">
            <v>1.488</v>
          </cell>
          <cell r="I19">
            <v>1.1319999999999999</v>
          </cell>
          <cell r="M19">
            <v>4.8524059846340478E-2</v>
          </cell>
        </row>
        <row r="20">
          <cell r="C20">
            <v>1.4730000000000001</v>
          </cell>
          <cell r="I20">
            <v>1.1459999999999999</v>
          </cell>
          <cell r="M20">
            <v>5.1219840948914949E-2</v>
          </cell>
        </row>
        <row r="21">
          <cell r="C21">
            <v>1.427</v>
          </cell>
          <cell r="I21">
            <v>1.0549999999999999</v>
          </cell>
          <cell r="M21">
            <v>5.391562205148942E-2</v>
          </cell>
        </row>
        <row r="22">
          <cell r="C22">
            <v>1.4430000000000001</v>
          </cell>
          <cell r="I22">
            <v>1.0209999999999999</v>
          </cell>
          <cell r="M22">
            <v>5.6611403154063891E-2</v>
          </cell>
        </row>
        <row r="23">
          <cell r="C23">
            <v>1.423</v>
          </cell>
          <cell r="I23">
            <v>1.01</v>
          </cell>
          <cell r="M23">
            <v>5.9307184256638362E-2</v>
          </cell>
        </row>
        <row r="24">
          <cell r="C24">
            <v>1.421</v>
          </cell>
          <cell r="I24">
            <v>1.0309999999999999</v>
          </cell>
          <cell r="M24">
            <v>6.2002965359212833E-2</v>
          </cell>
        </row>
        <row r="25">
          <cell r="C25">
            <v>1.4019999999999999</v>
          </cell>
          <cell r="I25">
            <v>1.0409999999999999</v>
          </cell>
          <cell r="M25">
            <v>6.4698746461787304E-2</v>
          </cell>
        </row>
        <row r="26">
          <cell r="C26">
            <v>1.411</v>
          </cell>
          <cell r="I26">
            <v>1.0209999999999999</v>
          </cell>
          <cell r="M26">
            <v>6.7394527564361775E-2</v>
          </cell>
        </row>
        <row r="27">
          <cell r="C27">
            <v>1.407</v>
          </cell>
          <cell r="I27">
            <v>1.036</v>
          </cell>
          <cell r="M27">
            <v>7.0090308666936246E-2</v>
          </cell>
        </row>
        <row r="28">
          <cell r="C28">
            <v>1.3919999999999999</v>
          </cell>
          <cell r="I28">
            <v>1.0529999999999999</v>
          </cell>
          <cell r="M28">
            <v>7.2786089769510717E-2</v>
          </cell>
        </row>
        <row r="29">
          <cell r="C29">
            <v>1.4039999999999999</v>
          </cell>
          <cell r="I29">
            <v>1.0860000000000001</v>
          </cell>
          <cell r="M29">
            <v>7.5481870872085188E-2</v>
          </cell>
        </row>
        <row r="30">
          <cell r="C30">
            <v>1.389</v>
          </cell>
          <cell r="I30">
            <v>1.1140000000000001</v>
          </cell>
          <cell r="M30">
            <v>7.8177651974659659E-2</v>
          </cell>
        </row>
        <row r="31">
          <cell r="C31">
            <v>1.3919999999999999</v>
          </cell>
          <cell r="I31">
            <v>1.123</v>
          </cell>
          <cell r="M31">
            <v>8.087343307723413E-2</v>
          </cell>
        </row>
        <row r="32">
          <cell r="C32">
            <v>1.3959999999999999</v>
          </cell>
          <cell r="I32">
            <v>1.089</v>
          </cell>
          <cell r="M32">
            <v>8.3569214179808601E-2</v>
          </cell>
        </row>
        <row r="33">
          <cell r="C33">
            <v>1.385</v>
          </cell>
          <cell r="I33">
            <v>1.042</v>
          </cell>
          <cell r="M33">
            <v>8.6264995282383072E-2</v>
          </cell>
        </row>
        <row r="34">
          <cell r="C34">
            <v>1.4019999999999999</v>
          </cell>
          <cell r="I34">
            <v>1.0249999999999999</v>
          </cell>
          <cell r="M34">
            <v>8.8960776384957543E-2</v>
          </cell>
        </row>
        <row r="35">
          <cell r="C35">
            <v>1.399</v>
          </cell>
          <cell r="I35">
            <v>1.042</v>
          </cell>
          <cell r="M35">
            <v>9.1656557487532014E-2</v>
          </cell>
        </row>
        <row r="36">
          <cell r="C36">
            <v>1.393</v>
          </cell>
          <cell r="I36">
            <v>1.0349999999999999</v>
          </cell>
          <cell r="M36">
            <v>9.4352338590106485E-2</v>
          </cell>
        </row>
        <row r="37">
          <cell r="C37">
            <v>1.405</v>
          </cell>
          <cell r="I37">
            <v>1.0640000000000001</v>
          </cell>
          <cell r="M37">
            <v>9.7048119692680956E-2</v>
          </cell>
        </row>
        <row r="38">
          <cell r="C38">
            <v>1.4</v>
          </cell>
          <cell r="I38">
            <v>1.0349999999999999</v>
          </cell>
          <cell r="M38">
            <v>9.9743900795255427E-2</v>
          </cell>
        </row>
        <row r="39">
          <cell r="C39">
            <v>1.4079999999999999</v>
          </cell>
          <cell r="I39">
            <v>1.0189999999999999</v>
          </cell>
          <cell r="M39">
            <v>0.1024396818978299</v>
          </cell>
        </row>
        <row r="40">
          <cell r="C40">
            <v>1.4179999999999999</v>
          </cell>
          <cell r="I40">
            <v>1.03</v>
          </cell>
          <cell r="M40">
            <v>0.10513546300040437</v>
          </cell>
        </row>
        <row r="41">
          <cell r="C41">
            <v>1.411</v>
          </cell>
          <cell r="I41">
            <v>1.0549999999999999</v>
          </cell>
          <cell r="M41">
            <v>0.10783124410297884</v>
          </cell>
        </row>
        <row r="42">
          <cell r="C42">
            <v>1.4259999999999999</v>
          </cell>
          <cell r="I42">
            <v>1.0940000000000001</v>
          </cell>
          <cell r="M42">
            <v>0.11052702520555331</v>
          </cell>
        </row>
        <row r="43">
          <cell r="C43">
            <v>1.4330000000000001</v>
          </cell>
          <cell r="I43">
            <v>1.113</v>
          </cell>
          <cell r="M43">
            <v>0.11322280630812778</v>
          </cell>
        </row>
        <row r="44">
          <cell r="C44">
            <v>1.4339999999999999</v>
          </cell>
          <cell r="I44">
            <v>1.103</v>
          </cell>
          <cell r="M44">
            <v>0.11591858741070225</v>
          </cell>
        </row>
        <row r="45">
          <cell r="C45">
            <v>1.478</v>
          </cell>
          <cell r="I45">
            <v>1.1579999999999999</v>
          </cell>
          <cell r="M45">
            <v>0.11861436851327672</v>
          </cell>
        </row>
        <row r="46">
          <cell r="C46">
            <v>1.4850000000000001</v>
          </cell>
          <cell r="I46">
            <v>1.21</v>
          </cell>
          <cell r="M46">
            <v>0.1213101496158512</v>
          </cell>
        </row>
        <row r="47">
          <cell r="C47">
            <v>1.5</v>
          </cell>
          <cell r="I47">
            <v>1.2290000000000001</v>
          </cell>
          <cell r="M47">
            <v>0.12400593071842567</v>
          </cell>
        </row>
        <row r="48">
          <cell r="C48">
            <v>1.5129999999999999</v>
          </cell>
          <cell r="I48">
            <v>1.2989999999999999</v>
          </cell>
          <cell r="M48">
            <v>0.12670171182100015</v>
          </cell>
        </row>
        <row r="49">
          <cell r="C49">
            <v>1.516</v>
          </cell>
          <cell r="I49">
            <v>1.327</v>
          </cell>
          <cell r="M49">
            <v>0.12939749292357461</v>
          </cell>
        </row>
        <row r="50">
          <cell r="C50">
            <v>1.528</v>
          </cell>
          <cell r="I50">
            <v>1.3660000000000001</v>
          </cell>
          <cell r="M50">
            <v>0.13209327402614909</v>
          </cell>
        </row>
        <row r="51">
          <cell r="C51">
            <v>1.542</v>
          </cell>
          <cell r="I51">
            <v>1.421</v>
          </cell>
          <cell r="M51">
            <v>0.13478905512872355</v>
          </cell>
        </row>
        <row r="52">
          <cell r="C52">
            <v>1.5529999999999999</v>
          </cell>
          <cell r="I52">
            <v>1.458</v>
          </cell>
          <cell r="M52">
            <v>0.13748483623129804</v>
          </cell>
        </row>
        <row r="53">
          <cell r="C53">
            <v>1.5740000000000001</v>
          </cell>
          <cell r="I53">
            <v>1.504</v>
          </cell>
          <cell r="M53">
            <v>0.14018061733387249</v>
          </cell>
        </row>
        <row r="54">
          <cell r="C54">
            <v>1.579</v>
          </cell>
          <cell r="I54">
            <v>1.57</v>
          </cell>
          <cell r="M54">
            <v>0.14287639843644698</v>
          </cell>
        </row>
        <row r="55">
          <cell r="C55">
            <v>1.5860000000000001</v>
          </cell>
          <cell r="I55">
            <v>1.659</v>
          </cell>
          <cell r="M55">
            <v>0.14557217953902143</v>
          </cell>
        </row>
        <row r="56">
          <cell r="C56">
            <v>1.5920000000000001</v>
          </cell>
          <cell r="I56">
            <v>1.8149999999999999</v>
          </cell>
          <cell r="M56">
            <v>0.14826796064159592</v>
          </cell>
        </row>
        <row r="57">
          <cell r="C57">
            <v>1.5840000000000001</v>
          </cell>
          <cell r="I57">
            <v>1.899</v>
          </cell>
          <cell r="M57">
            <v>0.15096374174417038</v>
          </cell>
        </row>
        <row r="58">
          <cell r="C58">
            <v>1.5920000000000001</v>
          </cell>
          <cell r="I58">
            <v>1.903</v>
          </cell>
          <cell r="M58">
            <v>0.15365952284674486</v>
          </cell>
        </row>
        <row r="59">
          <cell r="C59">
            <v>1.5940000000000001</v>
          </cell>
          <cell r="I59">
            <v>1.8340000000000001</v>
          </cell>
          <cell r="M59">
            <v>0.15635530394931932</v>
          </cell>
        </row>
        <row r="60">
          <cell r="C60">
            <v>1.589</v>
          </cell>
          <cell r="I60">
            <v>1.7310000000000001</v>
          </cell>
          <cell r="M60">
            <v>0.1590510850518938</v>
          </cell>
        </row>
        <row r="61">
          <cell r="C61">
            <v>1.5920000000000001</v>
          </cell>
          <cell r="I61">
            <v>1.6359999999999999</v>
          </cell>
          <cell r="M61">
            <v>0.16174686615446826</v>
          </cell>
        </row>
        <row r="62">
          <cell r="C62">
            <v>1.577</v>
          </cell>
          <cell r="I62">
            <v>1.579</v>
          </cell>
          <cell r="M62">
            <v>0.16444264725704275</v>
          </cell>
        </row>
        <row r="63">
          <cell r="C63">
            <v>1.5620000000000001</v>
          </cell>
          <cell r="I63">
            <v>1.5</v>
          </cell>
          <cell r="M63">
            <v>0.1671384283596172</v>
          </cell>
        </row>
        <row r="64">
          <cell r="C64">
            <v>1.5529999999999999</v>
          </cell>
          <cell r="I64">
            <v>1.496</v>
          </cell>
          <cell r="M64">
            <v>0.16983420946219169</v>
          </cell>
        </row>
        <row r="65">
          <cell r="C65">
            <v>1.532</v>
          </cell>
          <cell r="I65">
            <v>1.425</v>
          </cell>
          <cell r="M65">
            <v>0.17252999056476614</v>
          </cell>
        </row>
        <row r="66">
          <cell r="C66">
            <v>1.5269999999999999</v>
          </cell>
          <cell r="I66">
            <v>1.365</v>
          </cell>
          <cell r="M66">
            <v>0.17522577166734063</v>
          </cell>
        </row>
        <row r="67">
          <cell r="C67">
            <v>1.5249999999999999</v>
          </cell>
          <cell r="I67">
            <v>1.333</v>
          </cell>
          <cell r="M67">
            <v>0.17792155276991509</v>
          </cell>
        </row>
        <row r="68">
          <cell r="C68">
            <v>1.514</v>
          </cell>
          <cell r="I68">
            <v>1.2869999999999999</v>
          </cell>
          <cell r="M68">
            <v>0.18061733387248957</v>
          </cell>
        </row>
        <row r="69">
          <cell r="C69">
            <v>1.508</v>
          </cell>
          <cell r="I69">
            <v>1.238</v>
          </cell>
          <cell r="M69">
            <v>0.18331311497506403</v>
          </cell>
        </row>
        <row r="70">
          <cell r="C70">
            <v>1.498</v>
          </cell>
          <cell r="I70">
            <v>1.236</v>
          </cell>
          <cell r="M70">
            <v>0.18600889607763851</v>
          </cell>
        </row>
        <row r="71">
          <cell r="C71">
            <v>1.4930000000000001</v>
          </cell>
          <cell r="I71">
            <v>1.22</v>
          </cell>
          <cell r="M71">
            <v>0.18870467718021297</v>
          </cell>
        </row>
        <row r="72">
          <cell r="C72">
            <v>1.494</v>
          </cell>
          <cell r="I72">
            <v>1.226</v>
          </cell>
          <cell r="M72">
            <v>0.19140045828278746</v>
          </cell>
        </row>
        <row r="73">
          <cell r="C73">
            <v>1.496</v>
          </cell>
          <cell r="I73">
            <v>1.2350000000000001</v>
          </cell>
          <cell r="M73">
            <v>0.19409623938536191</v>
          </cell>
        </row>
        <row r="74">
          <cell r="C74">
            <v>1.494</v>
          </cell>
          <cell r="I74">
            <v>1.2370000000000001</v>
          </cell>
          <cell r="M74">
            <v>0.1967920204879364</v>
          </cell>
        </row>
        <row r="75">
          <cell r="C75">
            <v>1.496</v>
          </cell>
          <cell r="I75">
            <v>1.2689999999999999</v>
          </cell>
          <cell r="M75">
            <v>0.19948780159051085</v>
          </cell>
        </row>
        <row r="76">
          <cell r="C76">
            <v>1.498</v>
          </cell>
          <cell r="I76">
            <v>1.294</v>
          </cell>
          <cell r="M76">
            <v>0.20218358269308534</v>
          </cell>
        </row>
        <row r="77">
          <cell r="C77">
            <v>1.5069999999999999</v>
          </cell>
          <cell r="I77">
            <v>1.3089999999999999</v>
          </cell>
          <cell r="M77">
            <v>0.2048793637956598</v>
          </cell>
        </row>
        <row r="78">
          <cell r="C78">
            <v>1.5049999999999999</v>
          </cell>
          <cell r="I78">
            <v>1.3240000000000001</v>
          </cell>
          <cell r="M78">
            <v>0.20757514489823428</v>
          </cell>
        </row>
        <row r="79">
          <cell r="C79">
            <v>1.506</v>
          </cell>
          <cell r="I79">
            <v>1.341</v>
          </cell>
          <cell r="M79">
            <v>0.21027092600080874</v>
          </cell>
        </row>
        <row r="80">
          <cell r="C80">
            <v>1.51</v>
          </cell>
          <cell r="I80">
            <v>1.3580000000000001</v>
          </cell>
          <cell r="M80">
            <v>0.21296670710338322</v>
          </cell>
        </row>
        <row r="81">
          <cell r="C81">
            <v>1.516</v>
          </cell>
          <cell r="I81">
            <v>1.355</v>
          </cell>
          <cell r="M81">
            <v>0.21566248820595768</v>
          </cell>
        </row>
        <row r="82">
          <cell r="C82">
            <v>1.524</v>
          </cell>
          <cell r="I82">
            <v>1.355</v>
          </cell>
          <cell r="M82">
            <v>0.21835826930853217</v>
          </cell>
        </row>
        <row r="83">
          <cell r="C83">
            <v>1.53</v>
          </cell>
          <cell r="I83">
            <v>1.377</v>
          </cell>
          <cell r="M83">
            <v>0.22105405041110662</v>
          </cell>
        </row>
        <row r="84">
          <cell r="C84">
            <v>1.544</v>
          </cell>
          <cell r="I84">
            <v>1.403</v>
          </cell>
          <cell r="M84">
            <v>0.22374983151368111</v>
          </cell>
        </row>
        <row r="85">
          <cell r="C85">
            <v>1.5529999999999999</v>
          </cell>
          <cell r="I85">
            <v>1.4430000000000001</v>
          </cell>
          <cell r="M85">
            <v>0.22644561261625556</v>
          </cell>
        </row>
        <row r="86">
          <cell r="C86">
            <v>1.5629999999999999</v>
          </cell>
          <cell r="I86">
            <v>1.6060000000000001</v>
          </cell>
          <cell r="M86">
            <v>0.23183717482140451</v>
          </cell>
        </row>
        <row r="87">
          <cell r="C87">
            <v>1.5640000000000001</v>
          </cell>
          <cell r="I87">
            <v>1.712</v>
          </cell>
          <cell r="M87">
            <v>0.23453295592397899</v>
          </cell>
        </row>
        <row r="88">
          <cell r="C88">
            <v>1.571</v>
          </cell>
          <cell r="I88">
            <v>1.756</v>
          </cell>
          <cell r="M88">
            <v>0.23722873702655345</v>
          </cell>
        </row>
        <row r="89">
          <cell r="C89">
            <v>1.583</v>
          </cell>
          <cell r="I89">
            <v>1.774</v>
          </cell>
          <cell r="M89">
            <v>0.23992451812912793</v>
          </cell>
        </row>
        <row r="90">
          <cell r="C90">
            <v>1.587</v>
          </cell>
          <cell r="I90">
            <v>1.7769999999999999</v>
          </cell>
          <cell r="M90">
            <v>0.24262029923170239</v>
          </cell>
        </row>
        <row r="91">
          <cell r="C91">
            <v>1.589</v>
          </cell>
          <cell r="I91">
            <v>1.7390000000000001</v>
          </cell>
          <cell r="M91">
            <v>0.24531608033427688</v>
          </cell>
        </row>
        <row r="92">
          <cell r="C92">
            <v>1.595</v>
          </cell>
          <cell r="I92">
            <v>1.738</v>
          </cell>
          <cell r="M92">
            <v>0.24801186143685133</v>
          </cell>
        </row>
        <row r="93">
          <cell r="C93">
            <v>1.5860000000000001</v>
          </cell>
          <cell r="I93">
            <v>1.7310000000000001</v>
          </cell>
          <cell r="M93">
            <v>0.25070764253942579</v>
          </cell>
        </row>
        <row r="94">
          <cell r="C94">
            <v>1.5720000000000001</v>
          </cell>
          <cell r="I94">
            <v>1.74</v>
          </cell>
          <cell r="M94">
            <v>0.2534034236420003</v>
          </cell>
        </row>
        <row r="95">
          <cell r="C95">
            <v>1.5680000000000001</v>
          </cell>
          <cell r="I95">
            <v>1.724</v>
          </cell>
          <cell r="M95">
            <v>0.25609920474457476</v>
          </cell>
        </row>
        <row r="96">
          <cell r="C96">
            <v>1.5569999999999999</v>
          </cell>
          <cell r="I96">
            <v>1.6519999999999999</v>
          </cell>
          <cell r="M96">
            <v>0.25879498584714922</v>
          </cell>
        </row>
        <row r="97">
          <cell r="C97">
            <v>1.5529999999999999</v>
          </cell>
          <cell r="I97">
            <v>1.573</v>
          </cell>
          <cell r="M97">
            <v>0.26149076694972367</v>
          </cell>
        </row>
        <row r="98">
          <cell r="C98">
            <v>1.5549999999999999</v>
          </cell>
          <cell r="I98">
            <v>1.504</v>
          </cell>
          <cell r="M98">
            <v>0.26418654805229819</v>
          </cell>
        </row>
        <row r="99">
          <cell r="C99">
            <v>1.544</v>
          </cell>
          <cell r="I99">
            <v>1.4670000000000001</v>
          </cell>
          <cell r="M99">
            <v>0.26688232915487264</v>
          </cell>
        </row>
        <row r="100">
          <cell r="C100">
            <v>1.5369999999999999</v>
          </cell>
          <cell r="I100">
            <v>1.427</v>
          </cell>
          <cell r="M100">
            <v>0.2695781102574471</v>
          </cell>
        </row>
        <row r="101">
          <cell r="C101">
            <v>1.5329999999999999</v>
          </cell>
          <cell r="I101">
            <v>1.4359999999999999</v>
          </cell>
          <cell r="M101">
            <v>0.27227389136002156</v>
          </cell>
        </row>
        <row r="102">
          <cell r="C102">
            <v>1.5269999999999999</v>
          </cell>
          <cell r="I102">
            <v>1.44</v>
          </cell>
          <cell r="M102">
            <v>0.27496967246259607</v>
          </cell>
        </row>
        <row r="103">
          <cell r="C103">
            <v>1.5209999999999999</v>
          </cell>
          <cell r="I103">
            <v>1.4410000000000001</v>
          </cell>
          <cell r="M103">
            <v>0.27766545356517053</v>
          </cell>
        </row>
        <row r="104">
          <cell r="C104">
            <v>1.516</v>
          </cell>
          <cell r="I104">
            <v>1.4670000000000001</v>
          </cell>
          <cell r="M104">
            <v>0.28036123466774499</v>
          </cell>
        </row>
        <row r="105">
          <cell r="C105">
            <v>1.516</v>
          </cell>
          <cell r="I105">
            <v>1.464</v>
          </cell>
          <cell r="M105">
            <v>0.28305701577031944</v>
          </cell>
        </row>
        <row r="106">
          <cell r="C106">
            <v>1.5189999999999999</v>
          </cell>
          <cell r="I106">
            <v>1.448</v>
          </cell>
          <cell r="M106">
            <v>0.28575279687289395</v>
          </cell>
        </row>
        <row r="107">
          <cell r="C107">
            <v>1.5189999999999999</v>
          </cell>
          <cell r="I107">
            <v>1.45</v>
          </cell>
          <cell r="M107">
            <v>0.28844857797546841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8_Electrostatics_water"/>
    </sheetNames>
    <sheetDataSet>
      <sheetData sheetId="0">
        <row r="2">
          <cell r="B2">
            <v>1.49</v>
          </cell>
          <cell r="C2">
            <v>12.067</v>
          </cell>
          <cell r="I2">
            <v>1.1419999999999999</v>
          </cell>
          <cell r="M2">
            <v>0.23372287145242071</v>
          </cell>
        </row>
        <row r="3">
          <cell r="B3">
            <v>1.494</v>
          </cell>
          <cell r="C3">
            <v>11.375</v>
          </cell>
          <cell r="I3">
            <v>1.228</v>
          </cell>
          <cell r="M3">
            <v>0.30050083472454092</v>
          </cell>
        </row>
        <row r="4">
          <cell r="B4">
            <v>1.4890000000000001</v>
          </cell>
          <cell r="C4">
            <v>11.007999999999999</v>
          </cell>
          <cell r="I4">
            <v>1.131</v>
          </cell>
          <cell r="M4">
            <v>0.333889816360601</v>
          </cell>
        </row>
        <row r="5">
          <cell r="B5">
            <v>1.51</v>
          </cell>
          <cell r="C5">
            <v>10.691000000000001</v>
          </cell>
          <cell r="I5">
            <v>1.238</v>
          </cell>
          <cell r="M5">
            <v>0.36727879799666113</v>
          </cell>
        </row>
        <row r="6">
          <cell r="B6">
            <v>1.534</v>
          </cell>
          <cell r="C6">
            <v>10.279</v>
          </cell>
          <cell r="I6">
            <v>1.095</v>
          </cell>
          <cell r="M6">
            <v>0.40066777963272121</v>
          </cell>
        </row>
        <row r="7">
          <cell r="B7">
            <v>1.546</v>
          </cell>
          <cell r="C7">
            <v>9.9559999999999995</v>
          </cell>
          <cell r="I7">
            <v>1.1619999999999999</v>
          </cell>
          <cell r="M7">
            <v>0.43405676126878129</v>
          </cell>
        </row>
        <row r="8">
          <cell r="B8">
            <v>1.532</v>
          </cell>
          <cell r="C8">
            <v>9.6050000000000004</v>
          </cell>
          <cell r="I8">
            <v>1.198</v>
          </cell>
          <cell r="M8">
            <v>0.46744574290484142</v>
          </cell>
        </row>
        <row r="9">
          <cell r="B9">
            <v>1.54</v>
          </cell>
          <cell r="C9">
            <v>8.9350000000000005</v>
          </cell>
          <cell r="I9">
            <v>1.252</v>
          </cell>
          <cell r="M9">
            <v>0.5008347245409015</v>
          </cell>
        </row>
        <row r="10">
          <cell r="B10">
            <v>1.5640000000000001</v>
          </cell>
          <cell r="C10">
            <v>8.5570000000000004</v>
          </cell>
          <cell r="I10">
            <v>1.1120000000000001</v>
          </cell>
          <cell r="M10">
            <v>0.53422370617696158</v>
          </cell>
        </row>
        <row r="11">
          <cell r="B11">
            <v>1.5569999999999999</v>
          </cell>
          <cell r="C11">
            <v>8.26</v>
          </cell>
          <cell r="I11">
            <v>1.087</v>
          </cell>
          <cell r="M11">
            <v>0.56761268781302177</v>
          </cell>
        </row>
        <row r="12">
          <cell r="B12">
            <v>1.5609999999999999</v>
          </cell>
          <cell r="C12">
            <v>7.867</v>
          </cell>
          <cell r="I12">
            <v>1.073</v>
          </cell>
          <cell r="M12">
            <v>0.60100166944908184</v>
          </cell>
        </row>
        <row r="13">
          <cell r="B13">
            <v>1.5620000000000001</v>
          </cell>
          <cell r="C13">
            <v>7.5730000000000004</v>
          </cell>
          <cell r="I13">
            <v>1.05</v>
          </cell>
          <cell r="M13">
            <v>0.63439065108514192</v>
          </cell>
        </row>
        <row r="14">
          <cell r="B14">
            <v>1.575</v>
          </cell>
          <cell r="C14">
            <v>6.851</v>
          </cell>
          <cell r="I14">
            <v>1.073</v>
          </cell>
          <cell r="M14">
            <v>0.667779632721202</v>
          </cell>
        </row>
        <row r="15">
          <cell r="B15">
            <v>1.5820000000000001</v>
          </cell>
          <cell r="C15">
            <v>6.532</v>
          </cell>
          <cell r="I15">
            <v>1.2230000000000001</v>
          </cell>
          <cell r="M15">
            <v>0.70116861435726208</v>
          </cell>
        </row>
        <row r="16">
          <cell r="B16">
            <v>1.591</v>
          </cell>
          <cell r="C16">
            <v>6.1609999999999996</v>
          </cell>
          <cell r="I16">
            <v>1.012</v>
          </cell>
          <cell r="M16">
            <v>0.73455759599332227</v>
          </cell>
        </row>
        <row r="17">
          <cell r="B17">
            <v>1.591</v>
          </cell>
          <cell r="C17">
            <v>5.8680000000000003</v>
          </cell>
          <cell r="I17">
            <v>1.016</v>
          </cell>
          <cell r="M17">
            <v>0.76794657762938234</v>
          </cell>
        </row>
        <row r="18">
          <cell r="B18">
            <v>1.605</v>
          </cell>
          <cell r="C18">
            <v>5.4969999999999999</v>
          </cell>
          <cell r="I18">
            <v>1.151</v>
          </cell>
          <cell r="M18">
            <v>0.80133555926544242</v>
          </cell>
        </row>
        <row r="19">
          <cell r="B19">
            <v>1.609</v>
          </cell>
          <cell r="C19">
            <v>5.194</v>
          </cell>
          <cell r="I19">
            <v>1.1870000000000001</v>
          </cell>
          <cell r="M19">
            <v>0.8347245409015025</v>
          </cell>
        </row>
        <row r="20">
          <cell r="B20">
            <v>1.6140000000000001</v>
          </cell>
          <cell r="C20">
            <v>4.8490000000000002</v>
          </cell>
          <cell r="I20">
            <v>1.2170000000000001</v>
          </cell>
          <cell r="M20">
            <v>0.86811352253756258</v>
          </cell>
        </row>
        <row r="21">
          <cell r="B21">
            <v>1.62</v>
          </cell>
          <cell r="C21">
            <v>4.4939999999999998</v>
          </cell>
          <cell r="I21">
            <v>1.0409999999999999</v>
          </cell>
          <cell r="M21">
            <v>0.90150250417362277</v>
          </cell>
        </row>
        <row r="22">
          <cell r="B22">
            <v>1.623</v>
          </cell>
          <cell r="C22">
            <v>4.1959999999999997</v>
          </cell>
          <cell r="I22">
            <v>1.129</v>
          </cell>
          <cell r="M22">
            <v>0.93489148580968284</v>
          </cell>
        </row>
        <row r="23">
          <cell r="B23">
            <v>1.6279999999999999</v>
          </cell>
          <cell r="C23">
            <v>3.83</v>
          </cell>
          <cell r="I23">
            <v>1.089</v>
          </cell>
          <cell r="M23">
            <v>0.96828046744574292</v>
          </cell>
        </row>
        <row r="24">
          <cell r="B24">
            <v>1.6319999999999999</v>
          </cell>
          <cell r="C24">
            <v>3.5310000000000001</v>
          </cell>
          <cell r="I24">
            <v>1.105</v>
          </cell>
          <cell r="M24">
            <v>1.001669449081803</v>
          </cell>
        </row>
        <row r="25">
          <cell r="B25">
            <v>1.639</v>
          </cell>
          <cell r="C25">
            <v>3.181</v>
          </cell>
          <cell r="I25">
            <v>1.1719999999999999</v>
          </cell>
          <cell r="M25">
            <v>1.0350584307178632</v>
          </cell>
        </row>
        <row r="26">
          <cell r="B26">
            <v>1.65</v>
          </cell>
          <cell r="C26">
            <v>2.5409999999999999</v>
          </cell>
          <cell r="I26">
            <v>1.121</v>
          </cell>
          <cell r="M26">
            <v>1.1018363939899833</v>
          </cell>
        </row>
        <row r="27">
          <cell r="B27">
            <v>1.661</v>
          </cell>
          <cell r="C27">
            <v>2.1859999999999999</v>
          </cell>
          <cell r="I27">
            <v>1.022</v>
          </cell>
          <cell r="M27">
            <v>1.1352253756260435</v>
          </cell>
        </row>
        <row r="28">
          <cell r="B28">
            <v>1.6679999999999999</v>
          </cell>
          <cell r="C28">
            <v>1.54</v>
          </cell>
          <cell r="I28">
            <v>1.147</v>
          </cell>
          <cell r="M28">
            <v>1.2020033388981637</v>
          </cell>
        </row>
        <row r="29">
          <cell r="B29">
            <v>1.675</v>
          </cell>
          <cell r="C29">
            <v>0.90700000000000003</v>
          </cell>
          <cell r="I29">
            <v>1.1399999999999999</v>
          </cell>
          <cell r="M29">
            <v>1.2687813021702838</v>
          </cell>
        </row>
        <row r="30">
          <cell r="B30">
            <v>1.681</v>
          </cell>
          <cell r="C30">
            <v>0.19900000000000001</v>
          </cell>
          <cell r="I30">
            <v>2.117</v>
          </cell>
          <cell r="M30">
            <v>1.3689482470784642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7_Electrostatics_water"/>
    </sheetNames>
    <sheetDataSet>
      <sheetData sheetId="0">
        <row r="2">
          <cell r="B2">
            <v>1.4159999999999999</v>
          </cell>
          <cell r="C2">
            <v>12.454000000000001</v>
          </cell>
          <cell r="I2">
            <v>1.1180000000000001</v>
          </cell>
          <cell r="M2">
            <v>0.40133779264214048</v>
          </cell>
        </row>
        <row r="3">
          <cell r="B3">
            <v>1.4350000000000001</v>
          </cell>
          <cell r="C3">
            <v>12.241</v>
          </cell>
          <cell r="I3">
            <v>1.1000000000000001</v>
          </cell>
          <cell r="M3">
            <v>0.43478260869565222</v>
          </cell>
        </row>
        <row r="4">
          <cell r="B4">
            <v>1.44</v>
          </cell>
          <cell r="C4">
            <v>12.023</v>
          </cell>
          <cell r="I4">
            <v>1.1319999999999999</v>
          </cell>
          <cell r="M4">
            <v>0.4682274247491639</v>
          </cell>
        </row>
        <row r="5">
          <cell r="B5">
            <v>1.4550000000000001</v>
          </cell>
          <cell r="C5">
            <v>11.795999999999999</v>
          </cell>
          <cell r="I5">
            <v>1.0900000000000001</v>
          </cell>
          <cell r="M5">
            <v>0.50167224080267558</v>
          </cell>
        </row>
        <row r="6">
          <cell r="B6">
            <v>1.478</v>
          </cell>
          <cell r="C6">
            <v>11.6</v>
          </cell>
          <cell r="I6">
            <v>1.1080000000000001</v>
          </cell>
          <cell r="M6">
            <v>0.53511705685618727</v>
          </cell>
        </row>
        <row r="7">
          <cell r="B7">
            <v>1.4710000000000001</v>
          </cell>
          <cell r="C7">
            <v>11.375999999999999</v>
          </cell>
          <cell r="I7">
            <v>1.07</v>
          </cell>
          <cell r="M7">
            <v>0.56856187290969906</v>
          </cell>
        </row>
        <row r="8">
          <cell r="B8">
            <v>1.482</v>
          </cell>
          <cell r="C8">
            <v>11.148</v>
          </cell>
          <cell r="I8">
            <v>1.0580000000000001</v>
          </cell>
          <cell r="M8">
            <v>0.60200668896321075</v>
          </cell>
        </row>
        <row r="9">
          <cell r="B9">
            <v>1.4850000000000001</v>
          </cell>
          <cell r="C9">
            <v>10.933</v>
          </cell>
          <cell r="I9">
            <v>1.077</v>
          </cell>
          <cell r="M9">
            <v>0.63545150501672243</v>
          </cell>
        </row>
        <row r="10">
          <cell r="B10">
            <v>1.494</v>
          </cell>
          <cell r="C10">
            <v>10.72</v>
          </cell>
          <cell r="I10">
            <v>1.0980000000000001</v>
          </cell>
          <cell r="M10">
            <v>0.66889632107023411</v>
          </cell>
        </row>
        <row r="11">
          <cell r="B11">
            <v>1.5209999999999999</v>
          </cell>
          <cell r="C11">
            <v>10.493</v>
          </cell>
          <cell r="I11">
            <v>1.23</v>
          </cell>
          <cell r="M11">
            <v>0.70234113712374591</v>
          </cell>
        </row>
        <row r="12">
          <cell r="B12">
            <v>1.522</v>
          </cell>
          <cell r="C12">
            <v>10.276</v>
          </cell>
          <cell r="I12">
            <v>1.2210000000000001</v>
          </cell>
          <cell r="M12">
            <v>0.73578595317725759</v>
          </cell>
        </row>
        <row r="13">
          <cell r="B13">
            <v>1.546</v>
          </cell>
          <cell r="C13">
            <v>10.087</v>
          </cell>
          <cell r="I13">
            <v>1.0409999999999999</v>
          </cell>
          <cell r="M13">
            <v>0.76923076923076927</v>
          </cell>
        </row>
        <row r="14">
          <cell r="B14">
            <v>1.5569999999999999</v>
          </cell>
          <cell r="C14">
            <v>9.4619999999999997</v>
          </cell>
          <cell r="I14">
            <v>1.085</v>
          </cell>
          <cell r="M14">
            <v>0.86956521739130443</v>
          </cell>
        </row>
        <row r="15">
          <cell r="B15">
            <v>1.579</v>
          </cell>
          <cell r="C15">
            <v>9.2560000000000002</v>
          </cell>
          <cell r="I15">
            <v>1.028</v>
          </cell>
          <cell r="M15">
            <v>0.90301003344481612</v>
          </cell>
        </row>
        <row r="16">
          <cell r="B16">
            <v>1.5780000000000001</v>
          </cell>
          <cell r="C16">
            <v>9.07</v>
          </cell>
          <cell r="I16">
            <v>1.19</v>
          </cell>
          <cell r="M16">
            <v>0.9364548494983278</v>
          </cell>
        </row>
        <row r="17">
          <cell r="B17">
            <v>1.593</v>
          </cell>
          <cell r="C17">
            <v>8.8699999999999992</v>
          </cell>
          <cell r="I17">
            <v>1.206</v>
          </cell>
          <cell r="M17">
            <v>0.96989966555183948</v>
          </cell>
        </row>
        <row r="18">
          <cell r="B18">
            <v>1.5840000000000001</v>
          </cell>
          <cell r="C18">
            <v>8.6479999999999997</v>
          </cell>
          <cell r="I18">
            <v>1.0369999999999999</v>
          </cell>
          <cell r="M18">
            <v>1.0033444816053512</v>
          </cell>
        </row>
        <row r="19">
          <cell r="B19">
            <v>1.5960000000000001</v>
          </cell>
          <cell r="C19">
            <v>8.4450000000000003</v>
          </cell>
          <cell r="I19">
            <v>1.1000000000000001</v>
          </cell>
          <cell r="M19">
            <v>1.0367892976588629</v>
          </cell>
        </row>
        <row r="20">
          <cell r="B20">
            <v>1.597</v>
          </cell>
          <cell r="C20">
            <v>8.24</v>
          </cell>
          <cell r="I20">
            <v>1.089</v>
          </cell>
          <cell r="M20">
            <v>1.0702341137123745</v>
          </cell>
        </row>
        <row r="21">
          <cell r="B21">
            <v>1.6040000000000001</v>
          </cell>
          <cell r="C21">
            <v>8.0259999999999998</v>
          </cell>
          <cell r="I21">
            <v>1.109</v>
          </cell>
          <cell r="M21">
            <v>1.1036789297658864</v>
          </cell>
        </row>
        <row r="22">
          <cell r="B22">
            <v>1.607</v>
          </cell>
          <cell r="C22">
            <v>7.8319999999999999</v>
          </cell>
          <cell r="I22">
            <v>1.1240000000000001</v>
          </cell>
          <cell r="M22">
            <v>1.1371237458193981</v>
          </cell>
        </row>
        <row r="23">
          <cell r="B23">
            <v>1.613</v>
          </cell>
          <cell r="C23">
            <v>7.6120000000000001</v>
          </cell>
          <cell r="I23">
            <v>1.083</v>
          </cell>
          <cell r="M23">
            <v>1.1705685618729098</v>
          </cell>
        </row>
        <row r="24">
          <cell r="B24">
            <v>1.613</v>
          </cell>
          <cell r="C24">
            <v>7.407</v>
          </cell>
          <cell r="I24">
            <v>1.0840000000000001</v>
          </cell>
          <cell r="M24">
            <v>1.2040133779264215</v>
          </cell>
        </row>
        <row r="25">
          <cell r="B25">
            <v>1.615</v>
          </cell>
          <cell r="C25">
            <v>7.2069999999999999</v>
          </cell>
          <cell r="I25">
            <v>1.113</v>
          </cell>
          <cell r="M25">
            <v>1.2374581939799332</v>
          </cell>
        </row>
        <row r="26">
          <cell r="B26">
            <v>1.625</v>
          </cell>
          <cell r="C26">
            <v>7.0010000000000003</v>
          </cell>
          <cell r="I26">
            <v>1.0920000000000001</v>
          </cell>
          <cell r="M26">
            <v>1.2709030100334449</v>
          </cell>
        </row>
        <row r="27">
          <cell r="B27">
            <v>1.6279999999999999</v>
          </cell>
          <cell r="C27">
            <v>6.7960000000000003</v>
          </cell>
          <cell r="I27">
            <v>1.0880000000000001</v>
          </cell>
          <cell r="M27">
            <v>1.3043478260869565</v>
          </cell>
        </row>
        <row r="28">
          <cell r="B28">
            <v>1.633</v>
          </cell>
          <cell r="C28">
            <v>6.3860000000000001</v>
          </cell>
          <cell r="I28">
            <v>1.022</v>
          </cell>
          <cell r="M28">
            <v>1.3712374581939799</v>
          </cell>
        </row>
        <row r="29">
          <cell r="B29">
            <v>1.635</v>
          </cell>
          <cell r="C29">
            <v>6.194</v>
          </cell>
          <cell r="I29">
            <v>1.0349999999999999</v>
          </cell>
          <cell r="M29">
            <v>1.4046822742474918</v>
          </cell>
        </row>
        <row r="30">
          <cell r="B30">
            <v>1.64</v>
          </cell>
          <cell r="C30">
            <v>5.9939999999999998</v>
          </cell>
          <cell r="I30">
            <v>1.079</v>
          </cell>
          <cell r="M30">
            <v>1.4381270903010035</v>
          </cell>
        </row>
        <row r="31">
          <cell r="B31">
            <v>1.6479999999999999</v>
          </cell>
          <cell r="C31">
            <v>5.7880000000000003</v>
          </cell>
          <cell r="I31">
            <v>1.101</v>
          </cell>
          <cell r="M31">
            <v>1.4715719063545152</v>
          </cell>
        </row>
        <row r="32">
          <cell r="B32">
            <v>1.6379999999999999</v>
          </cell>
          <cell r="C32">
            <v>5.5949999999999998</v>
          </cell>
          <cell r="I32">
            <v>1.0649999999999999</v>
          </cell>
          <cell r="M32">
            <v>1.5050167224080269</v>
          </cell>
        </row>
        <row r="33">
          <cell r="B33">
            <v>1.64</v>
          </cell>
          <cell r="C33">
            <v>5.4009999999999998</v>
          </cell>
          <cell r="I33">
            <v>1.075</v>
          </cell>
          <cell r="M33">
            <v>1.5384615384615385</v>
          </cell>
        </row>
        <row r="34">
          <cell r="B34">
            <v>1.643</v>
          </cell>
          <cell r="C34">
            <v>5.1989999999999998</v>
          </cell>
          <cell r="I34">
            <v>1.0329999999999999</v>
          </cell>
          <cell r="M34">
            <v>1.5719063545150502</v>
          </cell>
        </row>
        <row r="35">
          <cell r="B35">
            <v>1.647</v>
          </cell>
          <cell r="C35">
            <v>5.0030000000000001</v>
          </cell>
          <cell r="I35">
            <v>1.0329999999999999</v>
          </cell>
          <cell r="M35">
            <v>1.6053511705685619</v>
          </cell>
        </row>
        <row r="36">
          <cell r="B36">
            <v>1.651</v>
          </cell>
          <cell r="C36">
            <v>4.8040000000000003</v>
          </cell>
          <cell r="I36">
            <v>1.0509999999999999</v>
          </cell>
          <cell r="M36">
            <v>1.6387959866220736</v>
          </cell>
        </row>
        <row r="37">
          <cell r="B37">
            <v>1.6559999999999999</v>
          </cell>
          <cell r="C37">
            <v>4.6070000000000002</v>
          </cell>
          <cell r="I37">
            <v>1.0409999999999999</v>
          </cell>
          <cell r="M37">
            <v>1.6722408026755853</v>
          </cell>
        </row>
        <row r="38">
          <cell r="B38">
            <v>1.6579999999999999</v>
          </cell>
          <cell r="C38">
            <v>4.4109999999999996</v>
          </cell>
          <cell r="I38">
            <v>1.0469999999999999</v>
          </cell>
          <cell r="M38">
            <v>1.705685618729097</v>
          </cell>
        </row>
        <row r="39">
          <cell r="B39">
            <v>1.66</v>
          </cell>
          <cell r="C39">
            <v>4.2190000000000003</v>
          </cell>
          <cell r="I39">
            <v>1.032</v>
          </cell>
          <cell r="M39">
            <v>1.7391304347826089</v>
          </cell>
        </row>
        <row r="40">
          <cell r="B40">
            <v>1.67</v>
          </cell>
          <cell r="C40">
            <v>4.0209999999999999</v>
          </cell>
          <cell r="I40">
            <v>1.0389999999999999</v>
          </cell>
          <cell r="M40">
            <v>1.7725752508361206</v>
          </cell>
        </row>
        <row r="41">
          <cell r="B41">
            <v>1.659</v>
          </cell>
          <cell r="C41">
            <v>3.81</v>
          </cell>
          <cell r="I41">
            <v>1.1240000000000001</v>
          </cell>
          <cell r="M41">
            <v>1.8060200668896322</v>
          </cell>
        </row>
        <row r="42">
          <cell r="B42">
            <v>1.661</v>
          </cell>
          <cell r="C42">
            <v>3.6160000000000001</v>
          </cell>
          <cell r="I42">
            <v>1.1339999999999999</v>
          </cell>
          <cell r="M42">
            <v>1.8394648829431439</v>
          </cell>
        </row>
        <row r="43">
          <cell r="B43">
            <v>1.681</v>
          </cell>
          <cell r="C43">
            <v>3.4390000000000001</v>
          </cell>
          <cell r="I43">
            <v>1.107</v>
          </cell>
          <cell r="M43">
            <v>1.8729096989966556</v>
          </cell>
        </row>
        <row r="44">
          <cell r="B44">
            <v>1.6759999999999999</v>
          </cell>
          <cell r="C44">
            <v>3.2509999999999999</v>
          </cell>
          <cell r="I44">
            <v>1.04</v>
          </cell>
          <cell r="M44">
            <v>1.9063545150501673</v>
          </cell>
        </row>
        <row r="45">
          <cell r="B45">
            <v>1.6870000000000001</v>
          </cell>
          <cell r="C45">
            <v>3.0550000000000002</v>
          </cell>
          <cell r="I45">
            <v>1.0189999999999999</v>
          </cell>
          <cell r="M45">
            <v>1.939799331103679</v>
          </cell>
        </row>
        <row r="46">
          <cell r="B46">
            <v>1.6870000000000001</v>
          </cell>
          <cell r="C46">
            <v>2.6760000000000002</v>
          </cell>
          <cell r="I46">
            <v>1.032</v>
          </cell>
          <cell r="M46">
            <v>2.0066889632107023</v>
          </cell>
        </row>
        <row r="47">
          <cell r="B47">
            <v>1.6930000000000001</v>
          </cell>
          <cell r="C47">
            <v>2.2850000000000001</v>
          </cell>
          <cell r="I47">
            <v>1.044</v>
          </cell>
          <cell r="M47">
            <v>2.0735785953177257</v>
          </cell>
        </row>
        <row r="48">
          <cell r="B48">
            <v>1.7030000000000001</v>
          </cell>
          <cell r="C48">
            <v>1.7190000000000001</v>
          </cell>
          <cell r="I48">
            <v>1.0549999999999999</v>
          </cell>
          <cell r="M48">
            <v>2.1739130434782608</v>
          </cell>
        </row>
        <row r="49">
          <cell r="B49">
            <v>1.7110000000000001</v>
          </cell>
          <cell r="C49">
            <v>1.538</v>
          </cell>
          <cell r="I49">
            <v>1.0580000000000001</v>
          </cell>
          <cell r="M49">
            <v>2.2073578595317729</v>
          </cell>
        </row>
        <row r="50">
          <cell r="B50">
            <v>1.708</v>
          </cell>
          <cell r="C50">
            <v>1.339</v>
          </cell>
          <cell r="I50">
            <v>1.1000000000000001</v>
          </cell>
          <cell r="M50">
            <v>2.2408026755852846</v>
          </cell>
        </row>
        <row r="51">
          <cell r="B51">
            <v>1.7150000000000001</v>
          </cell>
          <cell r="C51">
            <v>1.141</v>
          </cell>
          <cell r="I51">
            <v>1.0369999999999999</v>
          </cell>
          <cell r="M51">
            <v>2.2742474916387962</v>
          </cell>
        </row>
        <row r="52">
          <cell r="B52">
            <v>1.7190000000000001</v>
          </cell>
          <cell r="C52">
            <v>0.96399999999999997</v>
          </cell>
          <cell r="I52">
            <v>1.0369999999999999</v>
          </cell>
          <cell r="M52">
            <v>2.3076923076923079</v>
          </cell>
        </row>
        <row r="53">
          <cell r="B53">
            <v>1.7350000000000001</v>
          </cell>
          <cell r="C53">
            <v>0.78700000000000003</v>
          </cell>
          <cell r="I53">
            <v>1.075</v>
          </cell>
          <cell r="M53">
            <v>2.3411371237458196</v>
          </cell>
        </row>
        <row r="54">
          <cell r="B54">
            <v>1.232</v>
          </cell>
          <cell r="C54">
            <v>0.251</v>
          </cell>
          <cell r="I54">
            <v>1.7709999999999999</v>
          </cell>
          <cell r="M54">
            <v>2.408026755852843</v>
          </cell>
        </row>
      </sheetData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6_Electrostatics_water"/>
    </sheetNames>
    <sheetDataSet>
      <sheetData sheetId="0">
        <row r="2">
          <cell r="B2">
            <v>1.5569999999999999</v>
          </cell>
          <cell r="C2">
            <v>12.336</v>
          </cell>
          <cell r="I2">
            <v>1.0389999999999999</v>
          </cell>
          <cell r="M2">
            <v>0.20033388981636061</v>
          </cell>
        </row>
        <row r="3">
          <cell r="B3">
            <v>1.5720000000000001</v>
          </cell>
          <cell r="C3">
            <v>12.118</v>
          </cell>
          <cell r="I3">
            <v>1.113</v>
          </cell>
          <cell r="M3">
            <v>0.23372287145242071</v>
          </cell>
        </row>
        <row r="4">
          <cell r="B4">
            <v>1.575</v>
          </cell>
          <cell r="C4">
            <v>11.923999999999999</v>
          </cell>
          <cell r="I4">
            <v>1.1000000000000001</v>
          </cell>
          <cell r="M4">
            <v>0.26711185308848079</v>
          </cell>
        </row>
        <row r="5">
          <cell r="B5">
            <v>1.5660000000000001</v>
          </cell>
          <cell r="C5">
            <v>11.497</v>
          </cell>
          <cell r="I5">
            <v>1.022</v>
          </cell>
          <cell r="M5">
            <v>0.333889816360601</v>
          </cell>
        </row>
        <row r="6">
          <cell r="B6">
            <v>1.5629999999999999</v>
          </cell>
          <cell r="C6">
            <v>11.326000000000001</v>
          </cell>
          <cell r="I6">
            <v>1.107</v>
          </cell>
          <cell r="M6">
            <v>0.36727879799666113</v>
          </cell>
        </row>
        <row r="7">
          <cell r="B7">
            <v>1.5649999999999999</v>
          </cell>
          <cell r="C7">
            <v>11.114000000000001</v>
          </cell>
          <cell r="I7">
            <v>1.135</v>
          </cell>
          <cell r="M7">
            <v>0.40066777963272121</v>
          </cell>
        </row>
        <row r="8">
          <cell r="B8">
            <v>1.5660000000000001</v>
          </cell>
          <cell r="C8">
            <v>10.9</v>
          </cell>
          <cell r="I8">
            <v>1.107</v>
          </cell>
          <cell r="M8">
            <v>0.43405676126878129</v>
          </cell>
        </row>
        <row r="9">
          <cell r="B9">
            <v>1.569</v>
          </cell>
          <cell r="C9">
            <v>10.695</v>
          </cell>
          <cell r="I9">
            <v>1.0840000000000001</v>
          </cell>
          <cell r="M9">
            <v>0.46744574290484142</v>
          </cell>
        </row>
        <row r="10">
          <cell r="B10">
            <v>1.5649999999999999</v>
          </cell>
          <cell r="C10">
            <v>10.488</v>
          </cell>
          <cell r="I10">
            <v>1.077</v>
          </cell>
          <cell r="M10">
            <v>0.5008347245409015</v>
          </cell>
        </row>
        <row r="11">
          <cell r="B11">
            <v>1.5640000000000001</v>
          </cell>
          <cell r="C11">
            <v>10.28</v>
          </cell>
          <cell r="I11">
            <v>1.115</v>
          </cell>
          <cell r="M11">
            <v>0.53422370617696158</v>
          </cell>
        </row>
        <row r="12">
          <cell r="B12">
            <v>1.5640000000000001</v>
          </cell>
          <cell r="C12">
            <v>10.079000000000001</v>
          </cell>
          <cell r="I12">
            <v>1.075</v>
          </cell>
          <cell r="M12">
            <v>0.56761268781302177</v>
          </cell>
        </row>
        <row r="13">
          <cell r="B13">
            <v>1.5489999999999999</v>
          </cell>
          <cell r="C13">
            <v>9.8699999999999992</v>
          </cell>
          <cell r="I13">
            <v>1.069</v>
          </cell>
          <cell r="M13">
            <v>0.60100166944908184</v>
          </cell>
        </row>
        <row r="14">
          <cell r="B14">
            <v>1.617</v>
          </cell>
          <cell r="C14">
            <v>9.6519999999999992</v>
          </cell>
          <cell r="I14">
            <v>1.391</v>
          </cell>
          <cell r="M14">
            <v>0.63439065108514192</v>
          </cell>
        </row>
        <row r="15">
          <cell r="B15">
            <v>1.6160000000000001</v>
          </cell>
          <cell r="C15">
            <v>9.4610000000000003</v>
          </cell>
          <cell r="I15">
            <v>1.3460000000000001</v>
          </cell>
          <cell r="M15">
            <v>0.667779632721202</v>
          </cell>
        </row>
        <row r="16">
          <cell r="B16">
            <v>1.55</v>
          </cell>
          <cell r="C16">
            <v>9.2579999999999991</v>
          </cell>
          <cell r="I16">
            <v>1.0089999999999999</v>
          </cell>
          <cell r="M16">
            <v>0.70116861435726208</v>
          </cell>
        </row>
        <row r="17">
          <cell r="B17">
            <v>1.5409999999999999</v>
          </cell>
          <cell r="C17">
            <v>9.0540000000000003</v>
          </cell>
          <cell r="I17">
            <v>1.036</v>
          </cell>
          <cell r="M17">
            <v>0.73455759599332227</v>
          </cell>
        </row>
        <row r="18">
          <cell r="B18">
            <v>1.538</v>
          </cell>
          <cell r="C18">
            <v>8.8580000000000005</v>
          </cell>
          <cell r="I18">
            <v>1.0089999999999999</v>
          </cell>
          <cell r="M18">
            <v>0.76794657762938234</v>
          </cell>
        </row>
        <row r="19">
          <cell r="B19">
            <v>1.532</v>
          </cell>
          <cell r="C19">
            <v>8.6539999999999999</v>
          </cell>
          <cell r="I19">
            <v>1.0169999999999999</v>
          </cell>
          <cell r="M19">
            <v>0.80133555926544242</v>
          </cell>
        </row>
        <row r="20">
          <cell r="B20">
            <v>1.532</v>
          </cell>
          <cell r="C20">
            <v>8.4529999999999994</v>
          </cell>
          <cell r="I20">
            <v>1.0580000000000001</v>
          </cell>
          <cell r="M20">
            <v>0.8347245409015025</v>
          </cell>
        </row>
        <row r="21">
          <cell r="B21">
            <v>1.5289999999999999</v>
          </cell>
          <cell r="C21">
            <v>8.2560000000000002</v>
          </cell>
          <cell r="I21">
            <v>1.0620000000000001</v>
          </cell>
          <cell r="M21">
            <v>0.86811352253756258</v>
          </cell>
        </row>
        <row r="22">
          <cell r="B22">
            <v>1.52</v>
          </cell>
          <cell r="C22">
            <v>8.0500000000000007</v>
          </cell>
          <cell r="I22">
            <v>1.0649999999999999</v>
          </cell>
          <cell r="M22">
            <v>0.90150250417362277</v>
          </cell>
        </row>
        <row r="23">
          <cell r="B23">
            <v>1.52</v>
          </cell>
          <cell r="C23">
            <v>7.8540000000000001</v>
          </cell>
          <cell r="I23">
            <v>1.0569999999999999</v>
          </cell>
          <cell r="M23">
            <v>0.93489148580968284</v>
          </cell>
        </row>
        <row r="24">
          <cell r="B24">
            <v>1.51</v>
          </cell>
          <cell r="C24">
            <v>7.6520000000000001</v>
          </cell>
          <cell r="I24">
            <v>1.0629999999999999</v>
          </cell>
          <cell r="M24">
            <v>0.96828046744574292</v>
          </cell>
        </row>
        <row r="25">
          <cell r="B25">
            <v>1.508</v>
          </cell>
          <cell r="C25">
            <v>7.4569999999999999</v>
          </cell>
          <cell r="I25">
            <v>1.044</v>
          </cell>
          <cell r="M25">
            <v>1.001669449081803</v>
          </cell>
        </row>
        <row r="26">
          <cell r="B26">
            <v>1.5049999999999999</v>
          </cell>
          <cell r="C26">
            <v>7.2539999999999996</v>
          </cell>
          <cell r="I26">
            <v>1.0389999999999999</v>
          </cell>
          <cell r="M26">
            <v>1.0350584307178632</v>
          </cell>
        </row>
        <row r="27">
          <cell r="B27">
            <v>1.486</v>
          </cell>
          <cell r="C27">
            <v>7.0540000000000003</v>
          </cell>
          <cell r="I27">
            <v>1.028</v>
          </cell>
          <cell r="M27">
            <v>1.0684474123539232</v>
          </cell>
        </row>
        <row r="28">
          <cell r="B28">
            <v>1.476</v>
          </cell>
          <cell r="C28">
            <v>6.859</v>
          </cell>
          <cell r="I28">
            <v>1.0840000000000001</v>
          </cell>
          <cell r="M28">
            <v>1.1018363939899833</v>
          </cell>
        </row>
        <row r="29">
          <cell r="B29">
            <v>1.464</v>
          </cell>
          <cell r="C29">
            <v>6.6589999999999998</v>
          </cell>
          <cell r="I29">
            <v>1.046</v>
          </cell>
          <cell r="M29">
            <v>1.1352253756260435</v>
          </cell>
        </row>
        <row r="30">
          <cell r="B30">
            <v>1.46</v>
          </cell>
          <cell r="C30">
            <v>6.4619999999999997</v>
          </cell>
          <cell r="I30">
            <v>1.056</v>
          </cell>
          <cell r="M30">
            <v>1.1686143572621035</v>
          </cell>
        </row>
        <row r="31">
          <cell r="B31">
            <v>1.4530000000000001</v>
          </cell>
          <cell r="C31">
            <v>6.2610000000000001</v>
          </cell>
          <cell r="I31">
            <v>1.073</v>
          </cell>
          <cell r="M31">
            <v>1.2020033388981637</v>
          </cell>
        </row>
        <row r="32">
          <cell r="B32">
            <v>1.4390000000000001</v>
          </cell>
          <cell r="C32">
            <v>6.0709999999999997</v>
          </cell>
          <cell r="I32">
            <v>1.071</v>
          </cell>
          <cell r="M32">
            <v>1.2353923205342237</v>
          </cell>
        </row>
        <row r="33">
          <cell r="B33">
            <v>1.4319999999999999</v>
          </cell>
          <cell r="C33">
            <v>5.8739999999999997</v>
          </cell>
          <cell r="I33">
            <v>1.0549999999999999</v>
          </cell>
          <cell r="M33">
            <v>1.2687813021702838</v>
          </cell>
        </row>
        <row r="34">
          <cell r="B34">
            <v>1.421</v>
          </cell>
          <cell r="C34">
            <v>5.6790000000000003</v>
          </cell>
          <cell r="I34">
            <v>1.073</v>
          </cell>
          <cell r="M34">
            <v>1.302170283806344</v>
          </cell>
        </row>
        <row r="35">
          <cell r="B35">
            <v>1.415</v>
          </cell>
          <cell r="C35">
            <v>5.4850000000000003</v>
          </cell>
          <cell r="I35">
            <v>1.0669999999999999</v>
          </cell>
          <cell r="M35">
            <v>1.335559265442404</v>
          </cell>
        </row>
        <row r="36">
          <cell r="B36">
            <v>1.403</v>
          </cell>
          <cell r="C36">
            <v>5.2910000000000004</v>
          </cell>
          <cell r="I36">
            <v>1.077</v>
          </cell>
          <cell r="M36">
            <v>1.3689482470784642</v>
          </cell>
        </row>
        <row r="37">
          <cell r="B37">
            <v>1.39</v>
          </cell>
          <cell r="C37">
            <v>5.093</v>
          </cell>
          <cell r="I37">
            <v>1.0720000000000001</v>
          </cell>
          <cell r="M37">
            <v>1.4023372287145242</v>
          </cell>
        </row>
        <row r="38">
          <cell r="B38">
            <v>1.3819999999999999</v>
          </cell>
          <cell r="C38">
            <v>4.9000000000000004</v>
          </cell>
          <cell r="I38">
            <v>1.0680000000000001</v>
          </cell>
          <cell r="M38">
            <v>1.4357262103505843</v>
          </cell>
        </row>
        <row r="39">
          <cell r="B39">
            <v>1.3680000000000001</v>
          </cell>
          <cell r="C39">
            <v>4.7060000000000004</v>
          </cell>
          <cell r="I39">
            <v>1.06</v>
          </cell>
          <cell r="M39">
            <v>1.4691151919866445</v>
          </cell>
        </row>
        <row r="40">
          <cell r="B40">
            <v>1.3560000000000001</v>
          </cell>
          <cell r="C40">
            <v>4.5140000000000002</v>
          </cell>
          <cell r="I40">
            <v>1.052</v>
          </cell>
          <cell r="M40">
            <v>1.5025041736227045</v>
          </cell>
        </row>
        <row r="41">
          <cell r="B41">
            <v>1.3460000000000001</v>
          </cell>
          <cell r="C41">
            <v>4.3220000000000001</v>
          </cell>
          <cell r="I41">
            <v>1.0289999999999999</v>
          </cell>
          <cell r="M41">
            <v>1.5358931552587647</v>
          </cell>
        </row>
        <row r="42">
          <cell r="B42">
            <v>1.331</v>
          </cell>
          <cell r="C42">
            <v>4.13</v>
          </cell>
          <cell r="I42">
            <v>1.026</v>
          </cell>
          <cell r="M42">
            <v>1.5692821368948247</v>
          </cell>
        </row>
        <row r="43">
          <cell r="B43">
            <v>1.3180000000000001</v>
          </cell>
          <cell r="C43">
            <v>3.9390000000000001</v>
          </cell>
          <cell r="I43">
            <v>1.0229999999999999</v>
          </cell>
          <cell r="M43">
            <v>1.6026711185308848</v>
          </cell>
        </row>
        <row r="44">
          <cell r="B44">
            <v>1.3009999999999999</v>
          </cell>
          <cell r="C44">
            <v>3.742</v>
          </cell>
          <cell r="I44">
            <v>1.014</v>
          </cell>
          <cell r="M44">
            <v>1.636060100166945</v>
          </cell>
        </row>
        <row r="45">
          <cell r="B45">
            <v>1.29</v>
          </cell>
          <cell r="C45">
            <v>3.5470000000000002</v>
          </cell>
          <cell r="I45">
            <v>1.028</v>
          </cell>
          <cell r="M45">
            <v>1.669449081803005</v>
          </cell>
        </row>
        <row r="46">
          <cell r="B46">
            <v>1.2729999999999999</v>
          </cell>
          <cell r="C46">
            <v>3.355</v>
          </cell>
          <cell r="I46">
            <v>1.0309999999999999</v>
          </cell>
          <cell r="M46">
            <v>1.7028380634390652</v>
          </cell>
        </row>
        <row r="47">
          <cell r="B47">
            <v>1.256</v>
          </cell>
          <cell r="C47">
            <v>3.1539999999999999</v>
          </cell>
          <cell r="I47">
            <v>1.048</v>
          </cell>
          <cell r="M47">
            <v>1.7362270450751252</v>
          </cell>
        </row>
        <row r="48">
          <cell r="B48">
            <v>1.242</v>
          </cell>
          <cell r="C48">
            <v>2.96</v>
          </cell>
          <cell r="I48">
            <v>1.0529999999999999</v>
          </cell>
          <cell r="M48">
            <v>1.7696160267111853</v>
          </cell>
        </row>
        <row r="49">
          <cell r="B49">
            <v>1.228</v>
          </cell>
          <cell r="C49">
            <v>2.7770000000000001</v>
          </cell>
          <cell r="I49">
            <v>1.014</v>
          </cell>
          <cell r="M49">
            <v>1.8030050083472455</v>
          </cell>
        </row>
        <row r="50">
          <cell r="B50">
            <v>1.2050000000000001</v>
          </cell>
          <cell r="C50">
            <v>2.5950000000000002</v>
          </cell>
          <cell r="I50">
            <v>1.01</v>
          </cell>
          <cell r="M50">
            <v>1.8363939899833055</v>
          </cell>
        </row>
        <row r="51">
          <cell r="B51">
            <v>1.1910000000000001</v>
          </cell>
          <cell r="C51">
            <v>2.4020000000000001</v>
          </cell>
          <cell r="I51">
            <v>1.018</v>
          </cell>
          <cell r="M51">
            <v>1.8697829716193657</v>
          </cell>
        </row>
        <row r="52">
          <cell r="B52">
            <v>1.175</v>
          </cell>
          <cell r="C52">
            <v>2.21</v>
          </cell>
          <cell r="I52">
            <v>1.0289999999999999</v>
          </cell>
          <cell r="M52">
            <v>1.9031719532554257</v>
          </cell>
        </row>
        <row r="53">
          <cell r="B53">
            <v>1.1539999999999999</v>
          </cell>
          <cell r="C53">
            <v>2.0249999999999999</v>
          </cell>
          <cell r="I53">
            <v>1.034</v>
          </cell>
          <cell r="M53">
            <v>1.9365609348914858</v>
          </cell>
        </row>
        <row r="54">
          <cell r="B54">
            <v>1.121</v>
          </cell>
          <cell r="C54">
            <v>1.6850000000000001</v>
          </cell>
          <cell r="I54">
            <v>1.1060000000000001</v>
          </cell>
          <cell r="M54">
            <v>2.003338898163606</v>
          </cell>
        </row>
        <row r="55">
          <cell r="B55">
            <v>1.091</v>
          </cell>
          <cell r="C55">
            <v>1.3049999999999999</v>
          </cell>
          <cell r="I55">
            <v>1.123</v>
          </cell>
          <cell r="M55">
            <v>2.0701168614357264</v>
          </cell>
        </row>
        <row r="56">
          <cell r="B56">
            <v>1.0620000000000001</v>
          </cell>
          <cell r="C56">
            <v>0.92900000000000005</v>
          </cell>
          <cell r="I56">
            <v>1.173</v>
          </cell>
          <cell r="M56">
            <v>2.1368948247078463</v>
          </cell>
        </row>
      </sheetData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5_Electrostatics_water"/>
    </sheetNames>
    <sheetDataSet>
      <sheetData sheetId="0">
        <row r="2">
          <cell r="B2">
            <v>1.476</v>
          </cell>
          <cell r="C2">
            <v>12.002000000000001</v>
          </cell>
          <cell r="I2">
            <v>1.1220000000000001</v>
          </cell>
          <cell r="M2">
            <v>0.63439065108514192</v>
          </cell>
        </row>
        <row r="3">
          <cell r="B3">
            <v>1.4790000000000001</v>
          </cell>
          <cell r="C3">
            <v>11.817</v>
          </cell>
          <cell r="I3">
            <v>1.129</v>
          </cell>
          <cell r="M3">
            <v>0.667779632721202</v>
          </cell>
        </row>
        <row r="4">
          <cell r="B4">
            <v>1.4790000000000001</v>
          </cell>
          <cell r="C4">
            <v>11.573</v>
          </cell>
          <cell r="I4">
            <v>1.0820000000000001</v>
          </cell>
          <cell r="M4">
            <v>0.70116861435726208</v>
          </cell>
        </row>
        <row r="5">
          <cell r="B5">
            <v>1.4850000000000001</v>
          </cell>
          <cell r="C5">
            <v>11.359</v>
          </cell>
          <cell r="I5">
            <v>1.046</v>
          </cell>
          <cell r="M5">
            <v>0.73455759599332227</v>
          </cell>
        </row>
        <row r="6">
          <cell r="B6">
            <v>1.5029999999999999</v>
          </cell>
          <cell r="C6">
            <v>10.943</v>
          </cell>
          <cell r="I6">
            <v>1.0509999999999999</v>
          </cell>
          <cell r="M6">
            <v>0.80133555926544242</v>
          </cell>
        </row>
        <row r="7">
          <cell r="B7">
            <v>1.5069999999999999</v>
          </cell>
          <cell r="C7">
            <v>10.715</v>
          </cell>
          <cell r="I7">
            <v>1.079</v>
          </cell>
          <cell r="M7">
            <v>0.8347245409015025</v>
          </cell>
        </row>
        <row r="8">
          <cell r="B8">
            <v>1.508</v>
          </cell>
          <cell r="C8">
            <v>10.526999999999999</v>
          </cell>
          <cell r="I8">
            <v>1.038</v>
          </cell>
          <cell r="M8">
            <v>0.86811352253756258</v>
          </cell>
        </row>
        <row r="9">
          <cell r="B9">
            <v>1.518</v>
          </cell>
          <cell r="C9">
            <v>10.311</v>
          </cell>
          <cell r="I9">
            <v>1.0640000000000001</v>
          </cell>
          <cell r="M9">
            <v>0.90150250417362277</v>
          </cell>
        </row>
        <row r="10">
          <cell r="B10">
            <v>1.5289999999999999</v>
          </cell>
          <cell r="C10">
            <v>10.109</v>
          </cell>
          <cell r="I10">
            <v>1.046</v>
          </cell>
          <cell r="M10">
            <v>0.93489148580968284</v>
          </cell>
        </row>
        <row r="11">
          <cell r="B11">
            <v>1.5369999999999999</v>
          </cell>
          <cell r="C11">
            <v>9.8930000000000007</v>
          </cell>
          <cell r="I11">
            <v>1.0860000000000001</v>
          </cell>
          <cell r="M11">
            <v>0.96828046744574292</v>
          </cell>
        </row>
        <row r="12">
          <cell r="B12">
            <v>1.548</v>
          </cell>
          <cell r="C12">
            <v>9.68</v>
          </cell>
          <cell r="I12">
            <v>1.0509999999999999</v>
          </cell>
          <cell r="M12">
            <v>1.001669449081803</v>
          </cell>
        </row>
        <row r="13">
          <cell r="B13">
            <v>1.5589999999999999</v>
          </cell>
          <cell r="C13">
            <v>9.484</v>
          </cell>
          <cell r="I13">
            <v>1.1180000000000001</v>
          </cell>
          <cell r="M13">
            <v>1.0350584307178632</v>
          </cell>
        </row>
        <row r="14">
          <cell r="B14">
            <v>1.5720000000000001</v>
          </cell>
          <cell r="C14">
            <v>9.282</v>
          </cell>
          <cell r="I14">
            <v>1.1399999999999999</v>
          </cell>
          <cell r="M14">
            <v>1.0684474123539232</v>
          </cell>
        </row>
        <row r="15">
          <cell r="B15">
            <v>1.585</v>
          </cell>
          <cell r="C15">
            <v>9.0719999999999992</v>
          </cell>
          <cell r="I15">
            <v>1.101</v>
          </cell>
          <cell r="M15">
            <v>1.1018363939899833</v>
          </cell>
        </row>
        <row r="16">
          <cell r="B16">
            <v>1.591</v>
          </cell>
          <cell r="C16">
            <v>8.8580000000000005</v>
          </cell>
          <cell r="I16">
            <v>1.073</v>
          </cell>
          <cell r="M16">
            <v>1.1352253756260435</v>
          </cell>
        </row>
        <row r="17">
          <cell r="B17">
            <v>1.603</v>
          </cell>
          <cell r="C17">
            <v>8.6639999999999997</v>
          </cell>
          <cell r="I17">
            <v>1.1180000000000001</v>
          </cell>
          <cell r="M17">
            <v>1.1686143572621035</v>
          </cell>
        </row>
        <row r="18">
          <cell r="B18">
            <v>1.615</v>
          </cell>
          <cell r="C18">
            <v>8.4499999999999993</v>
          </cell>
          <cell r="I18">
            <v>1.115</v>
          </cell>
          <cell r="M18">
            <v>1.2020033388981637</v>
          </cell>
        </row>
        <row r="19">
          <cell r="B19">
            <v>1.633</v>
          </cell>
          <cell r="C19">
            <v>8.2560000000000002</v>
          </cell>
          <cell r="I19">
            <v>1.093</v>
          </cell>
          <cell r="M19">
            <v>1.2353923205342237</v>
          </cell>
        </row>
        <row r="20">
          <cell r="B20">
            <v>1.641</v>
          </cell>
          <cell r="C20">
            <v>8.0419999999999998</v>
          </cell>
          <cell r="I20">
            <v>1.0640000000000001</v>
          </cell>
          <cell r="M20">
            <v>1.2687813021702838</v>
          </cell>
        </row>
        <row r="21">
          <cell r="B21">
            <v>1.651</v>
          </cell>
          <cell r="C21">
            <v>7.851</v>
          </cell>
          <cell r="I21">
            <v>1.1439999999999999</v>
          </cell>
          <cell r="M21">
            <v>1.302170283806344</v>
          </cell>
        </row>
        <row r="22">
          <cell r="B22">
            <v>1.667</v>
          </cell>
          <cell r="C22">
            <v>7.6269999999999998</v>
          </cell>
          <cell r="I22">
            <v>1.0940000000000001</v>
          </cell>
          <cell r="M22">
            <v>1.335559265442404</v>
          </cell>
        </row>
        <row r="23">
          <cell r="B23">
            <v>1.6830000000000001</v>
          </cell>
          <cell r="C23">
            <v>7.4269999999999996</v>
          </cell>
          <cell r="I23">
            <v>1.048</v>
          </cell>
          <cell r="M23">
            <v>1.3689482470784642</v>
          </cell>
        </row>
        <row r="24">
          <cell r="B24">
            <v>1.6970000000000001</v>
          </cell>
          <cell r="C24">
            <v>7.2279999999999998</v>
          </cell>
          <cell r="I24">
            <v>1.0780000000000001</v>
          </cell>
          <cell r="M24">
            <v>1.4023372287145242</v>
          </cell>
        </row>
        <row r="25">
          <cell r="B25">
            <v>1.7110000000000001</v>
          </cell>
          <cell r="C25">
            <v>7.0250000000000004</v>
          </cell>
          <cell r="I25">
            <v>1.048</v>
          </cell>
          <cell r="M25">
            <v>1.4357262103505843</v>
          </cell>
        </row>
        <row r="26">
          <cell r="B26">
            <v>1.7250000000000001</v>
          </cell>
          <cell r="C26">
            <v>6.83</v>
          </cell>
          <cell r="I26">
            <v>1.0620000000000001</v>
          </cell>
          <cell r="M26">
            <v>1.4691151919866445</v>
          </cell>
        </row>
        <row r="27">
          <cell r="B27">
            <v>1.744</v>
          </cell>
          <cell r="C27">
            <v>6.6349999999999998</v>
          </cell>
          <cell r="I27">
            <v>1.093</v>
          </cell>
          <cell r="M27">
            <v>1.5025041736227045</v>
          </cell>
        </row>
        <row r="28">
          <cell r="B28">
            <v>1.762</v>
          </cell>
          <cell r="C28">
            <v>6.4370000000000003</v>
          </cell>
          <cell r="I28">
            <v>1.121</v>
          </cell>
          <cell r="M28">
            <v>1.5358931552587647</v>
          </cell>
        </row>
        <row r="29">
          <cell r="B29">
            <v>1.776</v>
          </cell>
          <cell r="C29">
            <v>6.2370000000000001</v>
          </cell>
          <cell r="I29">
            <v>1.0580000000000001</v>
          </cell>
          <cell r="M29">
            <v>1.5692821368948247</v>
          </cell>
        </row>
        <row r="30">
          <cell r="B30">
            <v>1.792</v>
          </cell>
          <cell r="C30">
            <v>6.0419999999999998</v>
          </cell>
          <cell r="I30">
            <v>1.093</v>
          </cell>
          <cell r="M30">
            <v>1.6026711185308848</v>
          </cell>
        </row>
        <row r="31">
          <cell r="B31">
            <v>1.8120000000000001</v>
          </cell>
          <cell r="C31">
            <v>5.8380000000000001</v>
          </cell>
          <cell r="I31">
            <v>1.101</v>
          </cell>
          <cell r="M31">
            <v>1.636060100166945</v>
          </cell>
        </row>
        <row r="32">
          <cell r="B32">
            <v>1.83</v>
          </cell>
          <cell r="C32">
            <v>5.65</v>
          </cell>
          <cell r="I32">
            <v>1.0720000000000001</v>
          </cell>
          <cell r="M32">
            <v>1.669449081803005</v>
          </cell>
        </row>
        <row r="33">
          <cell r="B33">
            <v>1.8460000000000001</v>
          </cell>
          <cell r="C33">
            <v>5.4550000000000001</v>
          </cell>
          <cell r="I33">
            <v>1.1040000000000001</v>
          </cell>
          <cell r="M33">
            <v>1.7028380634390652</v>
          </cell>
        </row>
        <row r="34">
          <cell r="B34">
            <v>1.869</v>
          </cell>
          <cell r="C34">
            <v>5.2670000000000003</v>
          </cell>
          <cell r="I34">
            <v>1.042</v>
          </cell>
          <cell r="M34">
            <v>1.7362270450751252</v>
          </cell>
        </row>
        <row r="35">
          <cell r="B35">
            <v>1.8919999999999999</v>
          </cell>
          <cell r="C35">
            <v>5.0730000000000004</v>
          </cell>
          <cell r="I35">
            <v>1.02</v>
          </cell>
          <cell r="M35">
            <v>1.7696160267111853</v>
          </cell>
        </row>
        <row r="36">
          <cell r="B36">
            <v>1.91</v>
          </cell>
          <cell r="C36">
            <v>4.8780000000000001</v>
          </cell>
          <cell r="I36">
            <v>1.0289999999999999</v>
          </cell>
          <cell r="M36">
            <v>1.8030050083472455</v>
          </cell>
        </row>
        <row r="37">
          <cell r="B37">
            <v>1.9279999999999999</v>
          </cell>
          <cell r="C37">
            <v>4.6749999999999998</v>
          </cell>
          <cell r="I37">
            <v>1.0669999999999999</v>
          </cell>
          <cell r="M37">
            <v>1.8363939899833055</v>
          </cell>
        </row>
        <row r="38">
          <cell r="B38">
            <v>1.95</v>
          </cell>
          <cell r="C38">
            <v>4.484</v>
          </cell>
          <cell r="I38">
            <v>1.0529999999999999</v>
          </cell>
          <cell r="M38">
            <v>1.8697829716193657</v>
          </cell>
        </row>
        <row r="39">
          <cell r="B39">
            <v>1.968</v>
          </cell>
          <cell r="C39">
            <v>4.2919999999999998</v>
          </cell>
          <cell r="I39">
            <v>1.073</v>
          </cell>
          <cell r="M39">
            <v>1.9031719532554257</v>
          </cell>
        </row>
        <row r="40">
          <cell r="B40">
            <v>1.9930000000000001</v>
          </cell>
          <cell r="C40">
            <v>4.0979999999999999</v>
          </cell>
          <cell r="I40">
            <v>1.087</v>
          </cell>
          <cell r="M40">
            <v>1.9365609348914858</v>
          </cell>
        </row>
        <row r="41">
          <cell r="B41">
            <v>2.0139999999999998</v>
          </cell>
          <cell r="C41">
            <v>3.9129999999999998</v>
          </cell>
          <cell r="I41">
            <v>1.052</v>
          </cell>
          <cell r="M41">
            <v>1.969949916527546</v>
          </cell>
        </row>
        <row r="42">
          <cell r="B42">
            <v>2.06</v>
          </cell>
          <cell r="C42">
            <v>3.5350000000000001</v>
          </cell>
          <cell r="I42">
            <v>1.0580000000000001</v>
          </cell>
          <cell r="M42">
            <v>2.036727879799666</v>
          </cell>
        </row>
        <row r="43">
          <cell r="B43">
            <v>2.08</v>
          </cell>
          <cell r="C43">
            <v>3.3439999999999999</v>
          </cell>
          <cell r="I43">
            <v>1.0509999999999999</v>
          </cell>
          <cell r="M43">
            <v>2.0701168614357264</v>
          </cell>
        </row>
        <row r="44">
          <cell r="B44">
            <v>2.105</v>
          </cell>
          <cell r="C44">
            <v>3.1549999999999998</v>
          </cell>
          <cell r="I44">
            <v>1.0649999999999999</v>
          </cell>
          <cell r="M44">
            <v>2.1035058430717863</v>
          </cell>
        </row>
        <row r="45">
          <cell r="B45">
            <v>2.2069999999999999</v>
          </cell>
          <cell r="C45">
            <v>2.4060000000000001</v>
          </cell>
          <cell r="I45">
            <v>1.0449999999999999</v>
          </cell>
          <cell r="M45">
            <v>2.2370617696160267</v>
          </cell>
        </row>
        <row r="46">
          <cell r="B46">
            <v>2.2770000000000001</v>
          </cell>
          <cell r="C46">
            <v>1.8819999999999999</v>
          </cell>
          <cell r="I46">
            <v>1.071</v>
          </cell>
          <cell r="M46">
            <v>2.337228714524207</v>
          </cell>
        </row>
        <row r="47">
          <cell r="B47">
            <v>2.33</v>
          </cell>
          <cell r="C47">
            <v>1.516</v>
          </cell>
          <cell r="I47">
            <v>1.085</v>
          </cell>
          <cell r="M47">
            <v>2.4040066777963274</v>
          </cell>
        </row>
        <row r="48">
          <cell r="B48">
            <v>2.3570000000000002</v>
          </cell>
          <cell r="C48">
            <v>1.333</v>
          </cell>
          <cell r="I48">
            <v>1.1000000000000001</v>
          </cell>
          <cell r="M48">
            <v>2.4373956594323873</v>
          </cell>
        </row>
        <row r="49">
          <cell r="B49">
            <v>2.3809999999999998</v>
          </cell>
          <cell r="C49">
            <v>1.1539999999999999</v>
          </cell>
          <cell r="I49">
            <v>1.1319999999999999</v>
          </cell>
          <cell r="M49">
            <v>2.4707846410684473</v>
          </cell>
        </row>
        <row r="50">
          <cell r="B50">
            <v>2.411</v>
          </cell>
          <cell r="C50">
            <v>0.97899999999999998</v>
          </cell>
          <cell r="I50">
            <v>1.1439999999999999</v>
          </cell>
          <cell r="M50">
            <v>2.5041736227045077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4_Electrostatics_water"/>
    </sheetNames>
    <sheetDataSet>
      <sheetData sheetId="0">
        <row r="2">
          <cell r="B2">
            <v>1.0269999999999999</v>
          </cell>
          <cell r="C2">
            <v>12.304</v>
          </cell>
          <cell r="I2">
            <v>1.0069999999999999</v>
          </cell>
          <cell r="M2">
            <v>0.1669449081803005</v>
          </cell>
        </row>
        <row r="3">
          <cell r="B3">
            <v>0.99</v>
          </cell>
          <cell r="C3">
            <v>12.215</v>
          </cell>
          <cell r="I3">
            <v>1.052</v>
          </cell>
          <cell r="M3">
            <v>0.20033388981636061</v>
          </cell>
        </row>
        <row r="4">
          <cell r="B4">
            <v>0.95199999999999996</v>
          </cell>
          <cell r="C4">
            <v>12.129</v>
          </cell>
          <cell r="I4">
            <v>1.026</v>
          </cell>
          <cell r="M4">
            <v>0.23372287145242071</v>
          </cell>
        </row>
        <row r="5">
          <cell r="B5">
            <v>0.91500000000000004</v>
          </cell>
          <cell r="C5">
            <v>12.022</v>
          </cell>
          <cell r="I5">
            <v>1.0389999999999999</v>
          </cell>
          <cell r="M5">
            <v>0.26711185308848079</v>
          </cell>
        </row>
        <row r="6">
          <cell r="B6">
            <v>0.876</v>
          </cell>
          <cell r="C6">
            <v>11.933</v>
          </cell>
          <cell r="I6">
            <v>1.0149999999999999</v>
          </cell>
          <cell r="M6">
            <v>0.30050083472454092</v>
          </cell>
        </row>
        <row r="7">
          <cell r="B7">
            <v>0.83899999999999997</v>
          </cell>
          <cell r="C7">
            <v>11.840999999999999</v>
          </cell>
          <cell r="I7">
            <v>1.0169999999999999</v>
          </cell>
          <cell r="M7">
            <v>0.333889816360601</v>
          </cell>
        </row>
        <row r="8">
          <cell r="B8">
            <v>0.80600000000000005</v>
          </cell>
          <cell r="C8">
            <v>11.743</v>
          </cell>
          <cell r="I8">
            <v>1.044</v>
          </cell>
          <cell r="M8">
            <v>0.36727879799666113</v>
          </cell>
        </row>
        <row r="9">
          <cell r="B9">
            <v>0.76900000000000002</v>
          </cell>
          <cell r="C9">
            <v>11.64</v>
          </cell>
          <cell r="I9">
            <v>1.0229999999999999</v>
          </cell>
          <cell r="M9">
            <v>0.40066777963272121</v>
          </cell>
        </row>
        <row r="10">
          <cell r="B10">
            <v>0.73399999999999999</v>
          </cell>
          <cell r="C10">
            <v>11.547000000000001</v>
          </cell>
          <cell r="I10">
            <v>1.0409999999999999</v>
          </cell>
          <cell r="M10">
            <v>0.43405676126878129</v>
          </cell>
        </row>
        <row r="11">
          <cell r="B11">
            <v>0.69199999999999995</v>
          </cell>
          <cell r="C11">
            <v>11.452</v>
          </cell>
          <cell r="I11">
            <v>1.0209999999999999</v>
          </cell>
          <cell r="M11">
            <v>0.46744574290484142</v>
          </cell>
        </row>
        <row r="12">
          <cell r="B12">
            <v>0.65700000000000003</v>
          </cell>
          <cell r="C12">
            <v>11.356</v>
          </cell>
          <cell r="I12">
            <v>1.02</v>
          </cell>
          <cell r="M12">
            <v>0.5008347245409015</v>
          </cell>
        </row>
        <row r="13">
          <cell r="B13">
            <v>0.61899999999999999</v>
          </cell>
          <cell r="C13">
            <v>11.266999999999999</v>
          </cell>
          <cell r="I13">
            <v>1.0129999999999999</v>
          </cell>
          <cell r="M13">
            <v>0.53422370617696158</v>
          </cell>
        </row>
        <row r="14">
          <cell r="B14">
            <v>0.58299999999999996</v>
          </cell>
          <cell r="C14">
            <v>11.185</v>
          </cell>
          <cell r="I14">
            <v>1.028</v>
          </cell>
          <cell r="M14">
            <v>0.56761268781302177</v>
          </cell>
        </row>
        <row r="15">
          <cell r="B15">
            <v>0.54</v>
          </cell>
          <cell r="C15">
            <v>11.093</v>
          </cell>
          <cell r="I15">
            <v>1.042</v>
          </cell>
          <cell r="M15">
            <v>0.60100166944908184</v>
          </cell>
        </row>
        <row r="16">
          <cell r="B16">
            <v>0.503</v>
          </cell>
          <cell r="C16">
            <v>11.004</v>
          </cell>
          <cell r="I16">
            <v>1.022</v>
          </cell>
          <cell r="M16">
            <v>0.63439065108514192</v>
          </cell>
        </row>
        <row r="17">
          <cell r="B17">
            <v>0.46300000000000002</v>
          </cell>
          <cell r="C17">
            <v>10.917</v>
          </cell>
          <cell r="I17">
            <v>1.0189999999999999</v>
          </cell>
          <cell r="M17">
            <v>0.667779632721202</v>
          </cell>
        </row>
        <row r="18">
          <cell r="B18">
            <v>0.42399999999999999</v>
          </cell>
          <cell r="C18">
            <v>10.824999999999999</v>
          </cell>
          <cell r="I18">
            <v>1.0329999999999999</v>
          </cell>
          <cell r="M18">
            <v>0.70116861435726208</v>
          </cell>
        </row>
        <row r="19">
          <cell r="B19">
            <v>0.38600000000000001</v>
          </cell>
          <cell r="C19">
            <v>10.742000000000001</v>
          </cell>
          <cell r="I19">
            <v>1.06</v>
          </cell>
          <cell r="M19">
            <v>0.73455759599332227</v>
          </cell>
        </row>
        <row r="20">
          <cell r="B20">
            <v>0.34699999999999998</v>
          </cell>
          <cell r="C20">
            <v>10.66</v>
          </cell>
          <cell r="I20">
            <v>1.0620000000000001</v>
          </cell>
          <cell r="M20">
            <v>0.76794657762938234</v>
          </cell>
        </row>
        <row r="21">
          <cell r="B21">
            <v>0.308</v>
          </cell>
          <cell r="C21">
            <v>10.583</v>
          </cell>
          <cell r="I21">
            <v>1.026</v>
          </cell>
          <cell r="M21">
            <v>0.80133555926544242</v>
          </cell>
        </row>
        <row r="22">
          <cell r="B22">
            <v>0.28000000000000003</v>
          </cell>
          <cell r="C22">
            <v>10.497</v>
          </cell>
          <cell r="I22">
            <v>1.0209999999999999</v>
          </cell>
          <cell r="M22">
            <v>0.8347245409015025</v>
          </cell>
        </row>
        <row r="23">
          <cell r="B23">
            <v>0.247</v>
          </cell>
          <cell r="C23">
            <v>10.419</v>
          </cell>
          <cell r="I23">
            <v>1.089</v>
          </cell>
          <cell r="M23">
            <v>0.86811352253756258</v>
          </cell>
        </row>
        <row r="24">
          <cell r="B24">
            <v>0.22800000000000001</v>
          </cell>
          <cell r="C24">
            <v>10.340999999999999</v>
          </cell>
          <cell r="I24">
            <v>1.155</v>
          </cell>
          <cell r="M24">
            <v>0.90150250417362277</v>
          </cell>
        </row>
      </sheetData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3_Electrostatics_water"/>
    </sheetNames>
    <sheetDataSet>
      <sheetData sheetId="0">
        <row r="2">
          <cell r="B2">
            <v>1.522</v>
          </cell>
          <cell r="C2">
            <v>12.407999999999999</v>
          </cell>
          <cell r="I2">
            <v>1.1919999999999999</v>
          </cell>
          <cell r="M2">
            <v>0.23372287145242071</v>
          </cell>
        </row>
        <row r="3">
          <cell r="B3">
            <v>1.55</v>
          </cell>
          <cell r="C3">
            <v>12.096</v>
          </cell>
          <cell r="I3">
            <v>1.0609999999999999</v>
          </cell>
          <cell r="M3">
            <v>0.26711185308848079</v>
          </cell>
        </row>
        <row r="4">
          <cell r="B4">
            <v>1.556</v>
          </cell>
          <cell r="C4">
            <v>11.785</v>
          </cell>
          <cell r="I4">
            <v>1.091</v>
          </cell>
          <cell r="M4">
            <v>0.30050083472454092</v>
          </cell>
        </row>
        <row r="5">
          <cell r="B5">
            <v>1.5629999999999999</v>
          </cell>
          <cell r="C5">
            <v>11.474</v>
          </cell>
          <cell r="I5">
            <v>1.0940000000000001</v>
          </cell>
          <cell r="M5">
            <v>0.333889816360601</v>
          </cell>
        </row>
        <row r="6">
          <cell r="B6">
            <v>1.544</v>
          </cell>
          <cell r="C6">
            <v>11.154999999999999</v>
          </cell>
          <cell r="I6">
            <v>1.0780000000000001</v>
          </cell>
          <cell r="M6">
            <v>0.36727879799666113</v>
          </cell>
        </row>
        <row r="7">
          <cell r="B7">
            <v>1.5469999999999999</v>
          </cell>
          <cell r="C7">
            <v>10.907999999999999</v>
          </cell>
          <cell r="I7">
            <v>1.131</v>
          </cell>
          <cell r="M7">
            <v>0.40066777963272121</v>
          </cell>
        </row>
        <row r="8">
          <cell r="B8">
            <v>1.546</v>
          </cell>
          <cell r="C8">
            <v>10.582000000000001</v>
          </cell>
          <cell r="I8">
            <v>1.151</v>
          </cell>
          <cell r="M8">
            <v>0.43405676126878129</v>
          </cell>
        </row>
        <row r="9">
          <cell r="B9">
            <v>1.5509999999999999</v>
          </cell>
          <cell r="C9">
            <v>10.291</v>
          </cell>
          <cell r="I9">
            <v>1.1599999999999999</v>
          </cell>
          <cell r="M9">
            <v>0.46744574290484142</v>
          </cell>
        </row>
        <row r="10">
          <cell r="B10">
            <v>1.5549999999999999</v>
          </cell>
          <cell r="C10">
            <v>9.9770000000000003</v>
          </cell>
          <cell r="I10">
            <v>1.2290000000000001</v>
          </cell>
          <cell r="M10">
            <v>0.5008347245409015</v>
          </cell>
        </row>
        <row r="11">
          <cell r="B11">
            <v>1.56</v>
          </cell>
          <cell r="C11">
            <v>9.6449999999999996</v>
          </cell>
          <cell r="I11">
            <v>1.145</v>
          </cell>
          <cell r="M11">
            <v>0.53422370617696158</v>
          </cell>
        </row>
        <row r="12">
          <cell r="B12">
            <v>1.5649999999999999</v>
          </cell>
          <cell r="C12">
            <v>9.3559999999999999</v>
          </cell>
          <cell r="I12">
            <v>1.119</v>
          </cell>
          <cell r="M12">
            <v>0.56761268781302177</v>
          </cell>
        </row>
        <row r="13">
          <cell r="B13">
            <v>1.5609999999999999</v>
          </cell>
          <cell r="C13">
            <v>9.0589999999999993</v>
          </cell>
          <cell r="I13">
            <v>1.0469999999999999</v>
          </cell>
          <cell r="M13">
            <v>0.60100166944908184</v>
          </cell>
        </row>
        <row r="14">
          <cell r="B14">
            <v>1.5609999999999999</v>
          </cell>
          <cell r="C14">
            <v>8.7949999999999999</v>
          </cell>
          <cell r="I14">
            <v>1.032</v>
          </cell>
          <cell r="M14">
            <v>0.63439065108514192</v>
          </cell>
        </row>
        <row r="15">
          <cell r="B15">
            <v>1.5640000000000001</v>
          </cell>
          <cell r="C15">
            <v>8.5250000000000004</v>
          </cell>
          <cell r="I15">
            <v>1.0960000000000001</v>
          </cell>
          <cell r="M15">
            <v>0.667779632721202</v>
          </cell>
        </row>
        <row r="16">
          <cell r="B16">
            <v>1.5680000000000001</v>
          </cell>
          <cell r="C16">
            <v>8.2230000000000008</v>
          </cell>
          <cell r="I16">
            <v>1.1859999999999999</v>
          </cell>
          <cell r="M16">
            <v>0.70116861435726208</v>
          </cell>
        </row>
        <row r="17">
          <cell r="B17">
            <v>1.5720000000000001</v>
          </cell>
          <cell r="C17">
            <v>7.9290000000000003</v>
          </cell>
          <cell r="I17">
            <v>1.1890000000000001</v>
          </cell>
          <cell r="M17">
            <v>0.73455759599332227</v>
          </cell>
        </row>
        <row r="18">
          <cell r="B18">
            <v>1.5740000000000001</v>
          </cell>
          <cell r="C18">
            <v>7.6369999999999996</v>
          </cell>
          <cell r="I18">
            <v>1.1859999999999999</v>
          </cell>
          <cell r="M18">
            <v>0.76794657762938234</v>
          </cell>
        </row>
        <row r="19">
          <cell r="B19">
            <v>1.5880000000000001</v>
          </cell>
          <cell r="C19">
            <v>7.3380000000000001</v>
          </cell>
          <cell r="I19">
            <v>1.0349999999999999</v>
          </cell>
          <cell r="M19">
            <v>0.80133555926544242</v>
          </cell>
        </row>
        <row r="20">
          <cell r="B20">
            <v>1.599</v>
          </cell>
          <cell r="C20">
            <v>7.0629999999999997</v>
          </cell>
          <cell r="I20">
            <v>1.0580000000000001</v>
          </cell>
          <cell r="M20">
            <v>0.8347245409015025</v>
          </cell>
        </row>
        <row r="21">
          <cell r="B21">
            <v>1.601</v>
          </cell>
          <cell r="C21">
            <v>6.7859999999999996</v>
          </cell>
          <cell r="I21">
            <v>1.081</v>
          </cell>
          <cell r="M21">
            <v>0.86811352253756258</v>
          </cell>
        </row>
        <row r="22">
          <cell r="B22">
            <v>1.59</v>
          </cell>
          <cell r="C22">
            <v>6.5060000000000002</v>
          </cell>
          <cell r="I22">
            <v>1.0429999999999999</v>
          </cell>
          <cell r="M22">
            <v>0.90150250417362277</v>
          </cell>
        </row>
        <row r="23">
          <cell r="B23">
            <v>1.591</v>
          </cell>
          <cell r="C23">
            <v>6.2240000000000002</v>
          </cell>
          <cell r="I23">
            <v>1.115</v>
          </cell>
          <cell r="M23">
            <v>0.93489148580968284</v>
          </cell>
        </row>
        <row r="24">
          <cell r="B24">
            <v>1.5940000000000001</v>
          </cell>
          <cell r="C24">
            <v>5.9240000000000004</v>
          </cell>
          <cell r="I24">
            <v>1.103</v>
          </cell>
          <cell r="M24">
            <v>0.96828046744574292</v>
          </cell>
        </row>
        <row r="25">
          <cell r="B25">
            <v>1.5960000000000001</v>
          </cell>
          <cell r="C25">
            <v>5.6340000000000003</v>
          </cell>
          <cell r="I25">
            <v>1.1020000000000001</v>
          </cell>
          <cell r="M25">
            <v>1.001669449081803</v>
          </cell>
        </row>
        <row r="26">
          <cell r="B26">
            <v>1.599</v>
          </cell>
          <cell r="C26">
            <v>5.351</v>
          </cell>
          <cell r="I26">
            <v>1.077</v>
          </cell>
          <cell r="M26">
            <v>1.0350584307178632</v>
          </cell>
        </row>
        <row r="27">
          <cell r="B27">
            <v>1.603</v>
          </cell>
          <cell r="C27">
            <v>5.077</v>
          </cell>
          <cell r="I27">
            <v>1.0229999999999999</v>
          </cell>
          <cell r="M27">
            <v>1.0684474123539232</v>
          </cell>
        </row>
        <row r="28">
          <cell r="B28">
            <v>1.6</v>
          </cell>
          <cell r="C28">
            <v>4.8109999999999999</v>
          </cell>
          <cell r="I28">
            <v>1.044</v>
          </cell>
          <cell r="M28">
            <v>1.1018363939899833</v>
          </cell>
        </row>
        <row r="29">
          <cell r="B29">
            <v>1.6040000000000001</v>
          </cell>
          <cell r="C29">
            <v>4.54</v>
          </cell>
          <cell r="I29">
            <v>1.0009999999999999</v>
          </cell>
          <cell r="M29">
            <v>1.1352253756260435</v>
          </cell>
        </row>
        <row r="30">
          <cell r="B30">
            <v>1.601</v>
          </cell>
          <cell r="C30">
            <v>4.2690000000000001</v>
          </cell>
          <cell r="I30">
            <v>1.0389999999999999</v>
          </cell>
          <cell r="M30">
            <v>1.1686143572621035</v>
          </cell>
        </row>
        <row r="31">
          <cell r="B31">
            <v>1.6080000000000001</v>
          </cell>
          <cell r="C31">
            <v>3.9809999999999999</v>
          </cell>
          <cell r="I31">
            <v>1.069</v>
          </cell>
          <cell r="M31">
            <v>1.2020033388981637</v>
          </cell>
        </row>
        <row r="32">
          <cell r="B32">
            <v>1.611</v>
          </cell>
          <cell r="C32">
            <v>3.6960000000000002</v>
          </cell>
          <cell r="I32">
            <v>1.091</v>
          </cell>
          <cell r="M32">
            <v>1.2353923205342237</v>
          </cell>
        </row>
        <row r="33">
          <cell r="B33">
            <v>1.6160000000000001</v>
          </cell>
          <cell r="C33">
            <v>3.415</v>
          </cell>
          <cell r="I33">
            <v>1.075</v>
          </cell>
          <cell r="M33">
            <v>1.2687813021702838</v>
          </cell>
        </row>
        <row r="34">
          <cell r="B34">
            <v>1.6140000000000001</v>
          </cell>
          <cell r="C34">
            <v>3.15</v>
          </cell>
          <cell r="I34">
            <v>1.016</v>
          </cell>
          <cell r="M34">
            <v>1.302170283806344</v>
          </cell>
        </row>
        <row r="35">
          <cell r="B35">
            <v>1.6180000000000001</v>
          </cell>
          <cell r="C35">
            <v>2.6230000000000002</v>
          </cell>
          <cell r="I35">
            <v>1.0620000000000001</v>
          </cell>
          <cell r="M35">
            <v>1.3689482470784642</v>
          </cell>
        </row>
        <row r="36">
          <cell r="B36">
            <v>1.6160000000000001</v>
          </cell>
          <cell r="C36">
            <v>2.3559999999999999</v>
          </cell>
          <cell r="I36">
            <v>1.0429999999999999</v>
          </cell>
          <cell r="M36">
            <v>1.4023372287145242</v>
          </cell>
        </row>
        <row r="37">
          <cell r="B37">
            <v>1.6180000000000001</v>
          </cell>
          <cell r="C37">
            <v>2.0830000000000002</v>
          </cell>
          <cell r="I37">
            <v>1.069</v>
          </cell>
          <cell r="M37">
            <v>1.4357262103505843</v>
          </cell>
        </row>
        <row r="38">
          <cell r="B38">
            <v>1.615</v>
          </cell>
          <cell r="C38">
            <v>1.8089999999999999</v>
          </cell>
          <cell r="I38">
            <v>1.08</v>
          </cell>
          <cell r="M38">
            <v>1.4691151919866445</v>
          </cell>
        </row>
        <row r="39">
          <cell r="B39">
            <v>1.621</v>
          </cell>
          <cell r="C39">
            <v>1.5649999999999999</v>
          </cell>
          <cell r="I39">
            <v>1.0429999999999999</v>
          </cell>
          <cell r="M39">
            <v>1.5025041736227045</v>
          </cell>
        </row>
        <row r="40">
          <cell r="B40">
            <v>1.6279999999999999</v>
          </cell>
          <cell r="C40">
            <v>0.99299999999999999</v>
          </cell>
          <cell r="I40">
            <v>1.0309999999999999</v>
          </cell>
          <cell r="M40">
            <v>1.5692821368948247</v>
          </cell>
        </row>
        <row r="41">
          <cell r="B41">
            <v>1.62</v>
          </cell>
          <cell r="C41">
            <v>0.28799999999999998</v>
          </cell>
          <cell r="I41">
            <v>1.2370000000000001</v>
          </cell>
          <cell r="M41">
            <v>1.669449081803005</v>
          </cell>
        </row>
        <row r="42">
          <cell r="B42">
            <v>1.6279999999999999</v>
          </cell>
          <cell r="C42">
            <v>0.155</v>
          </cell>
          <cell r="I42">
            <v>2.016</v>
          </cell>
          <cell r="M42">
            <v>1.7028380634390652</v>
          </cell>
        </row>
      </sheetData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2_Electrostatics_water"/>
    </sheetNames>
    <sheetDataSet>
      <sheetData sheetId="0">
        <row r="2">
          <cell r="B2">
            <v>1.4</v>
          </cell>
          <cell r="C2">
            <v>12.010999999999999</v>
          </cell>
          <cell r="I2">
            <v>1.169</v>
          </cell>
          <cell r="M2">
            <v>0.30050083472454092</v>
          </cell>
        </row>
        <row r="3">
          <cell r="B3">
            <v>1.4039999999999999</v>
          </cell>
          <cell r="C3">
            <v>11.63</v>
          </cell>
          <cell r="I3">
            <v>1.248</v>
          </cell>
          <cell r="M3">
            <v>0.333889816360601</v>
          </cell>
        </row>
        <row r="4">
          <cell r="B4">
            <v>1.399</v>
          </cell>
          <cell r="C4">
            <v>11.307</v>
          </cell>
          <cell r="I4">
            <v>1.2809999999999999</v>
          </cell>
          <cell r="M4">
            <v>0.36727879799666113</v>
          </cell>
        </row>
        <row r="5">
          <cell r="B5">
            <v>1.4019999999999999</v>
          </cell>
          <cell r="C5">
            <v>10.917999999999999</v>
          </cell>
          <cell r="I5">
            <v>1.1719999999999999</v>
          </cell>
          <cell r="M5">
            <v>0.40066777963272121</v>
          </cell>
        </row>
        <row r="6">
          <cell r="B6">
            <v>1.403</v>
          </cell>
          <cell r="C6">
            <v>10.611000000000001</v>
          </cell>
          <cell r="I6">
            <v>1.25</v>
          </cell>
          <cell r="M6">
            <v>0.43405676126878129</v>
          </cell>
        </row>
        <row r="7">
          <cell r="B7">
            <v>1.41</v>
          </cell>
          <cell r="C7">
            <v>10.188000000000001</v>
          </cell>
          <cell r="I7">
            <v>1.121</v>
          </cell>
          <cell r="M7">
            <v>0.46744574290484142</v>
          </cell>
        </row>
        <row r="8">
          <cell r="B8">
            <v>1.4</v>
          </cell>
          <cell r="C8">
            <v>9.92</v>
          </cell>
          <cell r="I8">
            <v>1.1240000000000001</v>
          </cell>
          <cell r="M8">
            <v>0.5008347245409015</v>
          </cell>
        </row>
        <row r="9">
          <cell r="B9">
            <v>1.41</v>
          </cell>
          <cell r="C9">
            <v>9.5210000000000008</v>
          </cell>
          <cell r="I9">
            <v>1.2809999999999999</v>
          </cell>
          <cell r="M9">
            <v>0.53422370617696158</v>
          </cell>
        </row>
        <row r="10">
          <cell r="B10">
            <v>1.4019999999999999</v>
          </cell>
          <cell r="C10">
            <v>8.8659999999999997</v>
          </cell>
          <cell r="I10">
            <v>1.248</v>
          </cell>
          <cell r="M10">
            <v>0.60100166944908184</v>
          </cell>
        </row>
        <row r="11">
          <cell r="B11">
            <v>1.407</v>
          </cell>
          <cell r="C11">
            <v>8.4629999999999992</v>
          </cell>
          <cell r="I11">
            <v>1.0680000000000001</v>
          </cell>
          <cell r="M11">
            <v>0.63439065108514192</v>
          </cell>
        </row>
        <row r="12">
          <cell r="B12">
            <v>1.4</v>
          </cell>
          <cell r="C12">
            <v>8.1910000000000007</v>
          </cell>
          <cell r="I12">
            <v>1.087</v>
          </cell>
          <cell r="M12">
            <v>0.667779632721202</v>
          </cell>
        </row>
        <row r="13">
          <cell r="B13">
            <v>1.399</v>
          </cell>
          <cell r="C13">
            <v>7.7830000000000004</v>
          </cell>
          <cell r="I13">
            <v>1.1950000000000001</v>
          </cell>
          <cell r="M13">
            <v>0.70116861435726208</v>
          </cell>
        </row>
        <row r="14">
          <cell r="B14">
            <v>1.385</v>
          </cell>
          <cell r="C14">
            <v>7.1459999999999999</v>
          </cell>
          <cell r="I14">
            <v>1.3009999999999999</v>
          </cell>
          <cell r="M14">
            <v>0.76794657762938234</v>
          </cell>
        </row>
        <row r="15">
          <cell r="B15">
            <v>1.389</v>
          </cell>
          <cell r="C15">
            <v>6.7809999999999997</v>
          </cell>
          <cell r="I15">
            <v>1.075</v>
          </cell>
          <cell r="M15">
            <v>0.80133555926544242</v>
          </cell>
        </row>
        <row r="16">
          <cell r="B16">
            <v>1.375</v>
          </cell>
          <cell r="C16">
            <v>6.5030000000000001</v>
          </cell>
          <cell r="I16">
            <v>1.129</v>
          </cell>
          <cell r="M16">
            <v>0.8347245409015025</v>
          </cell>
        </row>
        <row r="17">
          <cell r="B17">
            <v>1.3680000000000001</v>
          </cell>
          <cell r="C17">
            <v>6.11</v>
          </cell>
          <cell r="I17">
            <v>1.0760000000000001</v>
          </cell>
          <cell r="M17">
            <v>0.86811352253756258</v>
          </cell>
        </row>
        <row r="18">
          <cell r="B18">
            <v>1.3520000000000001</v>
          </cell>
          <cell r="C18">
            <v>5.4489999999999998</v>
          </cell>
          <cell r="I18">
            <v>1.2729999999999999</v>
          </cell>
          <cell r="M18">
            <v>0.93489148580968284</v>
          </cell>
        </row>
        <row r="19">
          <cell r="B19">
            <v>1.333</v>
          </cell>
          <cell r="C19">
            <v>4.82</v>
          </cell>
          <cell r="I19">
            <v>1.1950000000000001</v>
          </cell>
          <cell r="M19">
            <v>1.001669449081803</v>
          </cell>
        </row>
        <row r="20">
          <cell r="B20">
            <v>1.323</v>
          </cell>
          <cell r="C20">
            <v>4.4480000000000004</v>
          </cell>
          <cell r="I20">
            <v>1.075</v>
          </cell>
          <cell r="M20">
            <v>1.0350584307178632</v>
          </cell>
        </row>
        <row r="21">
          <cell r="B21">
            <v>1.3080000000000001</v>
          </cell>
          <cell r="C21">
            <v>4.17</v>
          </cell>
          <cell r="I21">
            <v>1.038</v>
          </cell>
          <cell r="M21">
            <v>1.0684474123539232</v>
          </cell>
        </row>
        <row r="22">
          <cell r="B22">
            <v>1.3029999999999999</v>
          </cell>
          <cell r="C22">
            <v>3.7949999999999999</v>
          </cell>
          <cell r="I22">
            <v>1.214</v>
          </cell>
          <cell r="M22">
            <v>1.1018363939899833</v>
          </cell>
        </row>
        <row r="23">
          <cell r="B23">
            <v>1.2769999999999999</v>
          </cell>
          <cell r="C23">
            <v>3.1629999999999998</v>
          </cell>
          <cell r="I23">
            <v>1.1910000000000001</v>
          </cell>
          <cell r="M23">
            <v>1.1686143572621035</v>
          </cell>
        </row>
        <row r="24">
          <cell r="B24">
            <v>1.2669999999999999</v>
          </cell>
          <cell r="C24">
            <v>2.8039999999999998</v>
          </cell>
          <cell r="I24">
            <v>1.087</v>
          </cell>
          <cell r="M24">
            <v>1.2020033388981637</v>
          </cell>
        </row>
        <row r="25">
          <cell r="B25">
            <v>1.248</v>
          </cell>
          <cell r="C25">
            <v>2.5329999999999999</v>
          </cell>
          <cell r="I25">
            <v>1.0229999999999999</v>
          </cell>
          <cell r="M25">
            <v>1.2353923205342237</v>
          </cell>
        </row>
        <row r="26">
          <cell r="B26">
            <v>1.236</v>
          </cell>
          <cell r="C26">
            <v>2.165</v>
          </cell>
          <cell r="I26">
            <v>1.2</v>
          </cell>
          <cell r="M26">
            <v>1.2687813021702838</v>
          </cell>
        </row>
      </sheetData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1_Electrostatics_water"/>
    </sheetNames>
    <sheetDataSet>
      <sheetData sheetId="0">
        <row r="2">
          <cell r="B2">
            <v>1.401</v>
          </cell>
          <cell r="C2">
            <v>11.956</v>
          </cell>
          <cell r="I2">
            <v>1.343</v>
          </cell>
          <cell r="M2">
            <v>0.20033388981636061</v>
          </cell>
        </row>
        <row r="3">
          <cell r="B3">
            <v>1.395</v>
          </cell>
          <cell r="C3">
            <v>11.648999999999999</v>
          </cell>
          <cell r="I3">
            <v>1.2370000000000001</v>
          </cell>
          <cell r="M3">
            <v>0.23372287145242071</v>
          </cell>
        </row>
        <row r="4">
          <cell r="B4">
            <v>1.3979999999999999</v>
          </cell>
          <cell r="C4">
            <v>11.24</v>
          </cell>
          <cell r="I4">
            <v>1.323</v>
          </cell>
          <cell r="M4">
            <v>0.26711185308848079</v>
          </cell>
        </row>
        <row r="5">
          <cell r="B5">
            <v>1.397</v>
          </cell>
          <cell r="C5">
            <v>11</v>
          </cell>
          <cell r="I5">
            <v>1.2350000000000001</v>
          </cell>
          <cell r="M5">
            <v>0.30050083472454092</v>
          </cell>
        </row>
        <row r="6">
          <cell r="B6">
            <v>1.3959999999999999</v>
          </cell>
          <cell r="C6">
            <v>10.606999999999999</v>
          </cell>
          <cell r="I6">
            <v>1.05</v>
          </cell>
          <cell r="M6">
            <v>0.333889816360601</v>
          </cell>
        </row>
        <row r="7">
          <cell r="B7">
            <v>1.399</v>
          </cell>
          <cell r="C7">
            <v>10.334</v>
          </cell>
          <cell r="I7">
            <v>1.109</v>
          </cell>
          <cell r="M7">
            <v>0.36727879799666113</v>
          </cell>
        </row>
        <row r="8">
          <cell r="B8">
            <v>1.407</v>
          </cell>
          <cell r="C8">
            <v>9.9499999999999993</v>
          </cell>
          <cell r="I8">
            <v>1.196</v>
          </cell>
          <cell r="M8">
            <v>0.40066777963272121</v>
          </cell>
        </row>
        <row r="9">
          <cell r="B9">
            <v>1.409</v>
          </cell>
          <cell r="C9">
            <v>9.5879999999999992</v>
          </cell>
          <cell r="I9">
            <v>1.2689999999999999</v>
          </cell>
          <cell r="M9">
            <v>0.43405676126878129</v>
          </cell>
        </row>
        <row r="10">
          <cell r="B10">
            <v>1.4119999999999999</v>
          </cell>
          <cell r="C10">
            <v>9.3140000000000001</v>
          </cell>
          <cell r="I10">
            <v>1.244</v>
          </cell>
          <cell r="M10">
            <v>0.46744574290484142</v>
          </cell>
        </row>
        <row r="11">
          <cell r="B11">
            <v>1.4139999999999999</v>
          </cell>
          <cell r="C11">
            <v>8.9629999999999992</v>
          </cell>
          <cell r="I11">
            <v>1.153</v>
          </cell>
          <cell r="M11">
            <v>0.5008347245409015</v>
          </cell>
        </row>
        <row r="12">
          <cell r="B12">
            <v>1.411</v>
          </cell>
          <cell r="C12">
            <v>8.6760000000000002</v>
          </cell>
          <cell r="I12">
            <v>1.149</v>
          </cell>
          <cell r="M12">
            <v>0.53422370617696158</v>
          </cell>
        </row>
        <row r="13">
          <cell r="B13">
            <v>1.413</v>
          </cell>
          <cell r="C13">
            <v>8.2959999999999994</v>
          </cell>
          <cell r="I13">
            <v>1.05</v>
          </cell>
          <cell r="M13">
            <v>0.56761268781302177</v>
          </cell>
        </row>
        <row r="14">
          <cell r="B14">
            <v>1.413</v>
          </cell>
          <cell r="C14">
            <v>8.032</v>
          </cell>
          <cell r="I14">
            <v>1.0369999999999999</v>
          </cell>
          <cell r="M14">
            <v>0.60100166944908184</v>
          </cell>
        </row>
        <row r="15">
          <cell r="B15">
            <v>1.417</v>
          </cell>
          <cell r="C15">
            <v>7.665</v>
          </cell>
          <cell r="I15">
            <v>1.1870000000000001</v>
          </cell>
          <cell r="M15">
            <v>0.63439065108514192</v>
          </cell>
        </row>
        <row r="16">
          <cell r="B16">
            <v>1.415</v>
          </cell>
          <cell r="C16">
            <v>7.3559999999999999</v>
          </cell>
          <cell r="I16">
            <v>1.123</v>
          </cell>
          <cell r="M16">
            <v>0.667779632721202</v>
          </cell>
        </row>
        <row r="17">
          <cell r="B17">
            <v>1.415</v>
          </cell>
          <cell r="C17">
            <v>7.0529999999999999</v>
          </cell>
          <cell r="I17">
            <v>1.218</v>
          </cell>
          <cell r="M17">
            <v>0.70116861435726208</v>
          </cell>
        </row>
        <row r="18">
          <cell r="B18">
            <v>1.4119999999999999</v>
          </cell>
          <cell r="C18">
            <v>6.7050000000000001</v>
          </cell>
          <cell r="I18">
            <v>1.079</v>
          </cell>
          <cell r="M18">
            <v>0.73455759599332227</v>
          </cell>
        </row>
        <row r="19">
          <cell r="B19">
            <v>1.4159999999999999</v>
          </cell>
          <cell r="C19">
            <v>6.43</v>
          </cell>
          <cell r="I19">
            <v>1.1100000000000001</v>
          </cell>
          <cell r="M19">
            <v>0.76794657762938234</v>
          </cell>
        </row>
        <row r="20">
          <cell r="B20">
            <v>1.4139999999999999</v>
          </cell>
          <cell r="C20">
            <v>6.06</v>
          </cell>
          <cell r="I20">
            <v>1.073</v>
          </cell>
          <cell r="M20">
            <v>0.80133555926544242</v>
          </cell>
        </row>
        <row r="21">
          <cell r="B21">
            <v>1.413</v>
          </cell>
          <cell r="C21">
            <v>5.7930000000000001</v>
          </cell>
          <cell r="I21">
            <v>1.0489999999999999</v>
          </cell>
          <cell r="M21">
            <v>0.8347245409015025</v>
          </cell>
        </row>
        <row r="22">
          <cell r="B22">
            <v>1.419</v>
          </cell>
          <cell r="C22">
            <v>5.4370000000000003</v>
          </cell>
          <cell r="I22">
            <v>1.1759999999999999</v>
          </cell>
          <cell r="M22">
            <v>0.86811352253756258</v>
          </cell>
        </row>
        <row r="23">
          <cell r="B23">
            <v>1.411</v>
          </cell>
          <cell r="C23">
            <v>5.1420000000000003</v>
          </cell>
          <cell r="I23">
            <v>1.141</v>
          </cell>
          <cell r="M23">
            <v>0.90150250417362277</v>
          </cell>
        </row>
        <row r="24">
          <cell r="B24">
            <v>1.4139999999999999</v>
          </cell>
          <cell r="C24">
            <v>4.8230000000000004</v>
          </cell>
          <cell r="I24">
            <v>1.167</v>
          </cell>
          <cell r="M24">
            <v>0.93489148580968284</v>
          </cell>
        </row>
        <row r="25">
          <cell r="B25">
            <v>1.4119999999999999</v>
          </cell>
          <cell r="C25">
            <v>4.4889999999999999</v>
          </cell>
          <cell r="I25">
            <v>1.02</v>
          </cell>
          <cell r="M25">
            <v>0.96828046744574292</v>
          </cell>
        </row>
        <row r="26">
          <cell r="B26">
            <v>1.411</v>
          </cell>
          <cell r="C26">
            <v>4.2240000000000002</v>
          </cell>
          <cell r="I26">
            <v>1.06</v>
          </cell>
          <cell r="M26">
            <v>1.001669449081803</v>
          </cell>
        </row>
        <row r="27">
          <cell r="B27">
            <v>1.4159999999999999</v>
          </cell>
          <cell r="C27">
            <v>3.863</v>
          </cell>
          <cell r="I27">
            <v>1.1100000000000001</v>
          </cell>
          <cell r="M27">
            <v>1.0350584307178632</v>
          </cell>
        </row>
        <row r="28">
          <cell r="B28">
            <v>1.405</v>
          </cell>
          <cell r="C28">
            <v>3.5950000000000002</v>
          </cell>
          <cell r="I28">
            <v>1.119</v>
          </cell>
          <cell r="M28">
            <v>1.0684474123539232</v>
          </cell>
        </row>
        <row r="29">
          <cell r="B29">
            <v>1.411</v>
          </cell>
          <cell r="C29">
            <v>3.2559999999999998</v>
          </cell>
          <cell r="I29">
            <v>1.1379999999999999</v>
          </cell>
          <cell r="M29">
            <v>1.1018363939899833</v>
          </cell>
        </row>
        <row r="30">
          <cell r="B30">
            <v>1.4019999999999999</v>
          </cell>
          <cell r="C30">
            <v>3.0049999999999999</v>
          </cell>
          <cell r="I30">
            <v>1.208</v>
          </cell>
          <cell r="M30">
            <v>1.1352253756260435</v>
          </cell>
        </row>
        <row r="31">
          <cell r="B31">
            <v>1.4039999999999999</v>
          </cell>
          <cell r="C31">
            <v>2.6549999999999998</v>
          </cell>
          <cell r="I31">
            <v>1.1020000000000001</v>
          </cell>
          <cell r="M31">
            <v>1.1686143572621035</v>
          </cell>
        </row>
        <row r="32">
          <cell r="B32">
            <v>1.4059999999999999</v>
          </cell>
          <cell r="C32">
            <v>2.387</v>
          </cell>
          <cell r="I32">
            <v>1.1140000000000001</v>
          </cell>
          <cell r="M32">
            <v>1.2020033388981637</v>
          </cell>
        </row>
        <row r="33">
          <cell r="B33">
            <v>1.3939999999999999</v>
          </cell>
          <cell r="C33">
            <v>2.1080000000000001</v>
          </cell>
          <cell r="I33">
            <v>1.163</v>
          </cell>
          <cell r="M33">
            <v>1.2353923205342237</v>
          </cell>
        </row>
        <row r="34">
          <cell r="B34">
            <v>1.4019999999999999</v>
          </cell>
          <cell r="C34">
            <v>1.772</v>
          </cell>
          <cell r="I34">
            <v>1.0329999999999999</v>
          </cell>
          <cell r="M34">
            <v>1.2687813021702838</v>
          </cell>
        </row>
        <row r="35">
          <cell r="B35">
            <v>1.4059999999999999</v>
          </cell>
          <cell r="C35">
            <v>1.5109999999999999</v>
          </cell>
          <cell r="I35">
            <v>1.2869999999999999</v>
          </cell>
          <cell r="M35">
            <v>1.302170283806344</v>
          </cell>
        </row>
        <row r="36">
          <cell r="B36">
            <v>1.393</v>
          </cell>
          <cell r="C36">
            <v>1.1279999999999999</v>
          </cell>
          <cell r="I36">
            <v>1.0880000000000001</v>
          </cell>
          <cell r="M36">
            <v>1.335559265442404</v>
          </cell>
        </row>
        <row r="37">
          <cell r="B37">
            <v>1.399</v>
          </cell>
          <cell r="C37">
            <v>0.89200000000000002</v>
          </cell>
          <cell r="I37">
            <v>1.2470000000000001</v>
          </cell>
          <cell r="M37">
            <v>1.3689482470784642</v>
          </cell>
        </row>
        <row r="38">
          <cell r="B38">
            <v>1.3939999999999999</v>
          </cell>
          <cell r="C38">
            <v>0.60699999999999998</v>
          </cell>
          <cell r="I38">
            <v>1.17</v>
          </cell>
          <cell r="M38">
            <v>1.4023372287145242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4"/>
  <sheetViews>
    <sheetView tabSelected="1" workbookViewId="0">
      <selection activeCell="I31" sqref="I31"/>
    </sheetView>
  </sheetViews>
  <sheetFormatPr defaultRowHeight="15" x14ac:dyDescent="0.25"/>
  <cols>
    <col min="1" max="1" width="72.7109375" customWidth="1"/>
    <col min="2" max="2" width="9" customWidth="1"/>
    <col min="3" max="3" width="8.5703125" customWidth="1"/>
    <col min="4" max="4" width="8.7109375" customWidth="1"/>
    <col min="5" max="5" width="10.5703125" customWidth="1"/>
    <col min="6" max="6" width="10.85546875" customWidth="1"/>
    <col min="7" max="7" width="7.7109375" customWidth="1"/>
    <col min="8" max="8" width="9.140625" customWidth="1"/>
    <col min="9" max="9" width="6.85546875" customWidth="1"/>
    <col min="10" max="10" width="8.42578125" customWidth="1"/>
    <col min="11" max="11" width="4.85546875" customWidth="1"/>
    <col min="12" max="12" width="6.140625" customWidth="1"/>
    <col min="13" max="13" width="9.140625" customWidth="1"/>
    <col min="14" max="15" width="12.7109375" customWidth="1"/>
    <col min="16" max="16" width="11.7109375" customWidth="1"/>
  </cols>
  <sheetData>
    <row r="1" spans="1:17" x14ac:dyDescent="0.25">
      <c r="A1" t="s">
        <v>0</v>
      </c>
      <c r="B1" t="s">
        <v>22</v>
      </c>
      <c r="D1" t="s">
        <v>12</v>
      </c>
      <c r="E1" t="s">
        <v>13</v>
      </c>
      <c r="F1" t="s">
        <v>23</v>
      </c>
      <c r="G1" t="s">
        <v>26</v>
      </c>
      <c r="H1" t="s">
        <v>18</v>
      </c>
      <c r="I1" t="s">
        <v>27</v>
      </c>
      <c r="J1" t="s">
        <v>2</v>
      </c>
      <c r="K1" t="s">
        <v>5</v>
      </c>
      <c r="L1" t="s">
        <v>17</v>
      </c>
      <c r="M1" t="s">
        <v>15</v>
      </c>
      <c r="N1" t="s">
        <v>16</v>
      </c>
      <c r="O1" t="s">
        <v>14</v>
      </c>
      <c r="P1" t="s">
        <v>20</v>
      </c>
      <c r="Q1" t="s">
        <v>35</v>
      </c>
    </row>
    <row r="3" spans="1:17" x14ac:dyDescent="0.25">
      <c r="A3" t="s">
        <v>1</v>
      </c>
      <c r="B3">
        <v>-5.29</v>
      </c>
      <c r="C3">
        <f>ABS(B3)</f>
        <v>5.29</v>
      </c>
      <c r="D3">
        <v>-4.9399999999999999E-2</v>
      </c>
      <c r="E3">
        <f>D3/100</f>
        <v>-4.9399999999999997E-4</v>
      </c>
      <c r="F3">
        <v>0.2515</v>
      </c>
      <c r="G3" s="2">
        <f t="shared" ref="G3:G20" si="0">90-ABS(ATAN(B3/F3)*180/PI())</f>
        <v>2.7219369363902928</v>
      </c>
      <c r="H3" s="1">
        <v>644</v>
      </c>
      <c r="I3" s="3">
        <f>1000*9.81*(L3*0.000001)^(2/3)/(71.91/1000)</f>
        <v>4.6655163501316652</v>
      </c>
      <c r="L3">
        <v>0.2</v>
      </c>
      <c r="M3">
        <f>4/3*PI()*(L3*0.000001)^(1/3)</f>
        <v>2.4496193720895423E-2</v>
      </c>
      <c r="N3">
        <f>M3*E3</f>
        <v>-1.2101119698122338E-5</v>
      </c>
      <c r="O3">
        <f>H3/(2.54/100)</f>
        <v>25354.330708661419</v>
      </c>
      <c r="P3">
        <f>N3/O3</f>
        <v>-4.7728018685140891E-10</v>
      </c>
      <c r="Q3">
        <f>3*60</f>
        <v>180</v>
      </c>
    </row>
    <row r="4" spans="1:17" x14ac:dyDescent="0.25">
      <c r="A4" t="s">
        <v>3</v>
      </c>
      <c r="B4">
        <v>-8.9047999999999998</v>
      </c>
      <c r="C4">
        <f t="shared" ref="C4:C20" si="1">ABS(B4)</f>
        <v>8.9047999999999998</v>
      </c>
      <c r="D4">
        <v>-0.27529999999999999</v>
      </c>
      <c r="E4">
        <f t="shared" ref="E4:E20" si="2">D4/100</f>
        <v>-2.7529999999999998E-3</v>
      </c>
      <c r="F4">
        <v>0.17100000000000001</v>
      </c>
      <c r="G4" s="2">
        <f t="shared" si="0"/>
        <v>1.1001228825574287</v>
      </c>
      <c r="H4" s="1">
        <v>644</v>
      </c>
      <c r="I4" s="3">
        <f t="shared" ref="I4:I20" si="3">1000*9.81*(L4*0.000001)^(2/3)/(71.91/1000)</f>
        <v>2.9390911290797934</v>
      </c>
      <c r="K4" t="s">
        <v>6</v>
      </c>
      <c r="L4">
        <v>0.1</v>
      </c>
      <c r="M4">
        <f t="shared" ref="M4:M20" si="4">4/3*PI()*(L4*0.000001)^(1/3)</f>
        <v>1.9442641840883103E-2</v>
      </c>
      <c r="N4">
        <f t="shared" ref="N4:N20" si="5">M4*E4</f>
        <v>-5.3525592987951175E-5</v>
      </c>
      <c r="O4">
        <f t="shared" ref="O4:O20" si="6">H4/(2.54/100)</f>
        <v>25354.330708661419</v>
      </c>
      <c r="P4">
        <f t="shared" ref="P4:P20" si="7">N4/O4</f>
        <v>-2.1111025805806831E-9</v>
      </c>
      <c r="Q4">
        <f>2*60+7</f>
        <v>127</v>
      </c>
    </row>
    <row r="5" spans="1:17" x14ac:dyDescent="0.25">
      <c r="A5" t="s">
        <v>4</v>
      </c>
      <c r="B5">
        <v>-9.6716999999999995</v>
      </c>
      <c r="C5">
        <f t="shared" si="1"/>
        <v>9.6716999999999995</v>
      </c>
      <c r="D5">
        <v>0.1777</v>
      </c>
      <c r="E5">
        <f t="shared" si="2"/>
        <v>1.7769999999999999E-3</v>
      </c>
      <c r="F5">
        <v>0.10199999999999999</v>
      </c>
      <c r="G5" s="2">
        <f t="shared" si="0"/>
        <v>0.60423222970642598</v>
      </c>
      <c r="H5" s="1">
        <v>644</v>
      </c>
      <c r="I5" s="3">
        <f t="shared" si="3"/>
        <v>4.6655163501316652</v>
      </c>
      <c r="J5" t="s">
        <v>19</v>
      </c>
      <c r="K5" t="s">
        <v>6</v>
      </c>
      <c r="L5">
        <v>0.2</v>
      </c>
      <c r="M5">
        <f t="shared" si="4"/>
        <v>2.4496193720895423E-2</v>
      </c>
      <c r="N5">
        <f t="shared" si="5"/>
        <v>4.3529736242031163E-5</v>
      </c>
      <c r="O5">
        <f t="shared" si="6"/>
        <v>25354.330708661419</v>
      </c>
      <c r="P5">
        <f t="shared" si="7"/>
        <v>1.7168560567509185E-9</v>
      </c>
      <c r="Q5">
        <f>4*60+54</f>
        <v>294</v>
      </c>
    </row>
    <row r="6" spans="1:17" x14ac:dyDescent="0.25">
      <c r="A6" t="s">
        <v>7</v>
      </c>
      <c r="B6">
        <v>-6.5328999999999997</v>
      </c>
      <c r="C6">
        <f t="shared" si="1"/>
        <v>6.5328999999999997</v>
      </c>
      <c r="D6">
        <v>-0.31950000000000001</v>
      </c>
      <c r="E6">
        <f t="shared" si="2"/>
        <v>-3.1949999999999999E-3</v>
      </c>
      <c r="F6">
        <v>0.2001</v>
      </c>
      <c r="G6" s="2">
        <f t="shared" si="0"/>
        <v>1.754397305198907</v>
      </c>
      <c r="H6" s="1">
        <v>644</v>
      </c>
      <c r="I6" s="3">
        <f t="shared" si="3"/>
        <v>2.3171016081897076</v>
      </c>
      <c r="K6" t="s">
        <v>6</v>
      </c>
      <c r="L6">
        <v>7.0000000000000007E-2</v>
      </c>
      <c r="M6">
        <f t="shared" si="4"/>
        <v>1.7263199494968236E-2</v>
      </c>
      <c r="N6">
        <f t="shared" si="5"/>
        <v>-5.5155922386423517E-5</v>
      </c>
      <c r="O6">
        <f t="shared" si="6"/>
        <v>25354.330708661419</v>
      </c>
      <c r="P6">
        <f t="shared" si="7"/>
        <v>-2.175404392259561E-9</v>
      </c>
      <c r="Q6">
        <f>5*60+4</f>
        <v>304</v>
      </c>
    </row>
    <row r="7" spans="1:17" x14ac:dyDescent="0.25">
      <c r="A7" t="s">
        <v>8</v>
      </c>
      <c r="B7">
        <v>-5.5743999999999998</v>
      </c>
      <c r="C7">
        <f t="shared" si="1"/>
        <v>5.5743999999999998</v>
      </c>
      <c r="D7">
        <v>-3.2320000000000002E-2</v>
      </c>
      <c r="E7">
        <f t="shared" si="2"/>
        <v>-3.232E-4</v>
      </c>
      <c r="F7">
        <v>-0.24390000000000001</v>
      </c>
      <c r="G7" s="2">
        <f t="shared" si="0"/>
        <v>2.5052980420130666</v>
      </c>
      <c r="H7">
        <v>644</v>
      </c>
      <c r="I7" s="3">
        <f t="shared" si="3"/>
        <v>1.1663790875329161</v>
      </c>
      <c r="L7">
        <v>2.5000000000000001E-2</v>
      </c>
      <c r="M7">
        <f t="shared" si="4"/>
        <v>1.224809686044771E-2</v>
      </c>
      <c r="N7">
        <f t="shared" si="5"/>
        <v>-3.9585849052966998E-6</v>
      </c>
      <c r="O7">
        <f t="shared" si="6"/>
        <v>25354.330708661419</v>
      </c>
      <c r="P7">
        <f t="shared" si="7"/>
        <v>-1.5613052266232324E-10</v>
      </c>
      <c r="Q7">
        <f>5*60</f>
        <v>300</v>
      </c>
    </row>
    <row r="8" spans="1:17" x14ac:dyDescent="0.25">
      <c r="A8" t="s">
        <v>9</v>
      </c>
      <c r="B8">
        <v>-8.4513999999999996</v>
      </c>
      <c r="C8">
        <f t="shared" si="1"/>
        <v>8.4513999999999996</v>
      </c>
      <c r="D8">
        <v>-0.76239999999999997</v>
      </c>
      <c r="E8">
        <f t="shared" si="2"/>
        <v>-7.6239999999999997E-3</v>
      </c>
      <c r="F8">
        <v>0.32040000000000002</v>
      </c>
      <c r="G8" s="2">
        <f t="shared" si="0"/>
        <v>2.171093620109346</v>
      </c>
      <c r="H8">
        <v>634</v>
      </c>
      <c r="I8" s="3">
        <f t="shared" si="3"/>
        <v>2.9390911290797934</v>
      </c>
      <c r="K8" t="s">
        <v>6</v>
      </c>
      <c r="L8">
        <v>0.1</v>
      </c>
      <c r="M8">
        <f t="shared" si="4"/>
        <v>1.9442641840883103E-2</v>
      </c>
      <c r="N8">
        <f t="shared" si="5"/>
        <v>-1.4823070139489278E-4</v>
      </c>
      <c r="O8">
        <f t="shared" si="6"/>
        <v>24960.629921259842</v>
      </c>
      <c r="P8">
        <f t="shared" si="7"/>
        <v>-5.9385801505209406E-9</v>
      </c>
      <c r="Q8">
        <f>2*60+10</f>
        <v>130</v>
      </c>
    </row>
    <row r="9" spans="1:17" x14ac:dyDescent="0.25">
      <c r="A9" t="s">
        <v>10</v>
      </c>
      <c r="B9">
        <v>-8.6926000000000005</v>
      </c>
      <c r="C9">
        <f t="shared" si="1"/>
        <v>8.6926000000000005</v>
      </c>
      <c r="D9">
        <v>-0.48299999999999998</v>
      </c>
      <c r="E9">
        <f t="shared" si="2"/>
        <v>-4.8300000000000001E-3</v>
      </c>
      <c r="F9">
        <v>0.25700000000000001</v>
      </c>
      <c r="G9" s="2">
        <f t="shared" si="0"/>
        <v>1.6934780328503507</v>
      </c>
      <c r="H9">
        <v>634</v>
      </c>
      <c r="I9" s="3">
        <f t="shared" si="3"/>
        <v>2.9390911290797934</v>
      </c>
      <c r="K9" t="s">
        <v>6</v>
      </c>
      <c r="L9">
        <v>0.1</v>
      </c>
      <c r="M9">
        <f t="shared" si="4"/>
        <v>1.9442641840883103E-2</v>
      </c>
      <c r="N9">
        <f t="shared" si="5"/>
        <v>-9.3907960091465389E-5</v>
      </c>
      <c r="O9">
        <f t="shared" si="6"/>
        <v>24960.629921259842</v>
      </c>
      <c r="P9">
        <f t="shared" si="7"/>
        <v>-3.7622431960934086E-9</v>
      </c>
      <c r="Q9">
        <f>1*0+16</f>
        <v>16</v>
      </c>
    </row>
    <row r="10" spans="1:17" x14ac:dyDescent="0.25">
      <c r="A10" t="s">
        <v>11</v>
      </c>
      <c r="B10">
        <v>-6.89</v>
      </c>
      <c r="C10">
        <f t="shared" si="1"/>
        <v>6.89</v>
      </c>
      <c r="D10">
        <v>-1.0207999999999999</v>
      </c>
      <c r="E10">
        <f t="shared" si="2"/>
        <v>-1.0208E-2</v>
      </c>
      <c r="F10">
        <v>0.9073</v>
      </c>
      <c r="G10" s="2">
        <f t="shared" si="0"/>
        <v>7.5017516365090557</v>
      </c>
      <c r="H10">
        <v>634</v>
      </c>
      <c r="I10" s="3">
        <f t="shared" si="3"/>
        <v>1.1663790875329161</v>
      </c>
      <c r="K10" t="s">
        <v>6</v>
      </c>
      <c r="L10">
        <v>2.5000000000000001E-2</v>
      </c>
      <c r="M10">
        <f t="shared" si="4"/>
        <v>1.224809686044771E-2</v>
      </c>
      <c r="N10">
        <f t="shared" si="5"/>
        <v>-1.2502857275145023E-4</v>
      </c>
      <c r="O10">
        <f t="shared" si="6"/>
        <v>24960.629921259842</v>
      </c>
      <c r="P10">
        <f t="shared" si="7"/>
        <v>-5.0090311480864917E-9</v>
      </c>
      <c r="Q10">
        <f>1*60+12</f>
        <v>72</v>
      </c>
    </row>
    <row r="11" spans="1:17" x14ac:dyDescent="0.25">
      <c r="A11" t="s">
        <v>21</v>
      </c>
      <c r="B11">
        <v>-6.6167999999999996</v>
      </c>
      <c r="C11">
        <f t="shared" si="1"/>
        <v>6.6167999999999996</v>
      </c>
      <c r="D11">
        <v>-0.51690000000000003</v>
      </c>
      <c r="E11">
        <f t="shared" si="2"/>
        <v>-5.169E-3</v>
      </c>
      <c r="F11">
        <v>0.1971</v>
      </c>
      <c r="G11" s="2">
        <f t="shared" si="0"/>
        <v>1.706211427701362</v>
      </c>
      <c r="H11">
        <v>637</v>
      </c>
      <c r="I11" s="3">
        <f t="shared" si="3"/>
        <v>1.1663790875329161</v>
      </c>
      <c r="K11" t="s">
        <v>6</v>
      </c>
      <c r="L11">
        <v>2.5000000000000001E-2</v>
      </c>
      <c r="M11">
        <f t="shared" si="4"/>
        <v>1.224809686044771E-2</v>
      </c>
      <c r="N11">
        <f t="shared" si="5"/>
        <v>-6.3310412671654215E-5</v>
      </c>
      <c r="O11">
        <f t="shared" si="6"/>
        <v>25078.740157480315</v>
      </c>
      <c r="P11">
        <f t="shared" si="7"/>
        <v>-2.5244654346311098E-9</v>
      </c>
      <c r="Q11">
        <f>120</f>
        <v>120</v>
      </c>
    </row>
    <row r="12" spans="1:17" x14ac:dyDescent="0.25">
      <c r="A12" t="s">
        <v>24</v>
      </c>
      <c r="B12">
        <v>-9.4636999999999993</v>
      </c>
      <c r="C12">
        <f t="shared" si="1"/>
        <v>9.4636999999999993</v>
      </c>
      <c r="D12">
        <v>-5.8700000000000002E-2</v>
      </c>
      <c r="E12">
        <f t="shared" si="2"/>
        <v>-5.8700000000000007E-4</v>
      </c>
      <c r="F12">
        <v>9.2399999999999996E-2</v>
      </c>
      <c r="G12" s="2">
        <f t="shared" si="0"/>
        <v>0.55939662180344385</v>
      </c>
      <c r="H12">
        <v>628</v>
      </c>
      <c r="I12" s="3">
        <f t="shared" si="3"/>
        <v>4.6655163501316652</v>
      </c>
      <c r="K12" t="s">
        <v>6</v>
      </c>
      <c r="L12">
        <v>0.2</v>
      </c>
      <c r="M12">
        <f t="shared" si="4"/>
        <v>2.4496193720895423E-2</v>
      </c>
      <c r="N12">
        <f t="shared" si="5"/>
        <v>-1.4379265714165615E-5</v>
      </c>
      <c r="O12">
        <f t="shared" si="6"/>
        <v>24724.4094488189</v>
      </c>
      <c r="P12">
        <f t="shared" si="7"/>
        <v>-5.8158176614618879E-10</v>
      </c>
      <c r="Q12">
        <f>62</f>
        <v>62</v>
      </c>
    </row>
    <row r="13" spans="1:17" x14ac:dyDescent="0.25">
      <c r="A13" t="s">
        <v>25</v>
      </c>
      <c r="B13">
        <v>-10.134</v>
      </c>
      <c r="C13">
        <f t="shared" si="1"/>
        <v>10.134</v>
      </c>
      <c r="D13">
        <v>-0.2928</v>
      </c>
      <c r="E13">
        <f t="shared" si="2"/>
        <v>-2.928E-3</v>
      </c>
      <c r="F13">
        <v>0.29299999999999998</v>
      </c>
      <c r="G13" s="2">
        <f t="shared" si="0"/>
        <v>1.6561069600989669</v>
      </c>
      <c r="H13">
        <v>628</v>
      </c>
      <c r="I13" s="3">
        <f t="shared" si="3"/>
        <v>4.6655163501316652</v>
      </c>
      <c r="K13" t="s">
        <v>6</v>
      </c>
      <c r="L13">
        <v>0.2</v>
      </c>
      <c r="M13">
        <f t="shared" si="4"/>
        <v>2.4496193720895423E-2</v>
      </c>
      <c r="N13">
        <f t="shared" si="5"/>
        <v>-7.1724855214781797E-5</v>
      </c>
      <c r="O13">
        <f t="shared" si="6"/>
        <v>24724.4094488189</v>
      </c>
      <c r="P13">
        <f t="shared" si="7"/>
        <v>-2.9009734434004098E-9</v>
      </c>
      <c r="Q13">
        <f>120</f>
        <v>120</v>
      </c>
    </row>
    <row r="14" spans="1:17" x14ac:dyDescent="0.25">
      <c r="A14" t="s">
        <v>28</v>
      </c>
      <c r="B14">
        <v>-8.4517000000000007</v>
      </c>
      <c r="C14">
        <f t="shared" si="1"/>
        <v>8.4517000000000007</v>
      </c>
      <c r="D14">
        <v>-2.23E-2</v>
      </c>
      <c r="E14">
        <f t="shared" si="2"/>
        <v>-2.23E-4</v>
      </c>
      <c r="F14">
        <v>0.10639999999999999</v>
      </c>
      <c r="G14" s="2">
        <f t="shared" si="0"/>
        <v>0.72126896480354219</v>
      </c>
      <c r="H14">
        <v>621</v>
      </c>
      <c r="I14" s="3">
        <f t="shared" si="3"/>
        <v>2.9390911290797934</v>
      </c>
      <c r="K14" t="s">
        <v>6</v>
      </c>
      <c r="L14">
        <v>0.1</v>
      </c>
      <c r="M14">
        <f t="shared" si="4"/>
        <v>1.9442641840883103E-2</v>
      </c>
      <c r="N14">
        <f t="shared" si="5"/>
        <v>-4.3357091305169321E-6</v>
      </c>
      <c r="O14">
        <f t="shared" si="6"/>
        <v>24448.818897637797</v>
      </c>
      <c r="P14">
        <f t="shared" si="7"/>
        <v>-1.7733818343821268E-10</v>
      </c>
      <c r="Q14">
        <f>60</f>
        <v>60</v>
      </c>
    </row>
    <row r="15" spans="1:17" x14ac:dyDescent="0.25">
      <c r="A15" t="s">
        <v>29</v>
      </c>
      <c r="B15">
        <v>-2.7008000000000001</v>
      </c>
      <c r="C15">
        <f t="shared" si="1"/>
        <v>2.7008000000000001</v>
      </c>
      <c r="D15">
        <v>3.2099999999999997E-2</v>
      </c>
      <c r="E15">
        <f t="shared" si="2"/>
        <v>3.2099999999999994E-4</v>
      </c>
      <c r="F15">
        <v>-1.1515</v>
      </c>
      <c r="G15" s="2">
        <f t="shared" si="0"/>
        <v>23.091225593470227</v>
      </c>
      <c r="H15">
        <v>621</v>
      </c>
      <c r="I15" s="3">
        <f t="shared" si="3"/>
        <v>2.9390911290797934</v>
      </c>
      <c r="J15" t="s">
        <v>19</v>
      </c>
      <c r="K15" t="s">
        <v>6</v>
      </c>
      <c r="L15">
        <v>0.1</v>
      </c>
      <c r="M15">
        <f t="shared" si="4"/>
        <v>1.9442641840883103E-2</v>
      </c>
      <c r="N15">
        <f t="shared" si="5"/>
        <v>6.2410880309234745E-6</v>
      </c>
      <c r="O15">
        <f t="shared" si="6"/>
        <v>24448.818897637797</v>
      </c>
      <c r="P15">
        <f t="shared" si="7"/>
        <v>2.5527155553213567E-10</v>
      </c>
      <c r="Q15">
        <f>5*60+4</f>
        <v>304</v>
      </c>
    </row>
    <row r="16" spans="1:17" x14ac:dyDescent="0.25">
      <c r="A16" t="s">
        <v>30</v>
      </c>
      <c r="B16">
        <v>-5.9169999999999998</v>
      </c>
      <c r="C16">
        <f t="shared" si="1"/>
        <v>5.9169999999999998</v>
      </c>
      <c r="D16">
        <v>0.18779999999999999</v>
      </c>
      <c r="E16">
        <f t="shared" si="2"/>
        <v>1.8779999999999999E-3</v>
      </c>
      <c r="F16">
        <v>8.2600000000000007E-2</v>
      </c>
      <c r="G16" s="2">
        <f t="shared" si="0"/>
        <v>0.79978435005712356</v>
      </c>
      <c r="H16">
        <v>621</v>
      </c>
      <c r="I16" s="3">
        <f t="shared" si="3"/>
        <v>1.1663790875329161</v>
      </c>
      <c r="J16" t="s">
        <v>19</v>
      </c>
      <c r="K16" t="s">
        <v>6</v>
      </c>
      <c r="L16">
        <v>2.5000000000000001E-2</v>
      </c>
      <c r="M16">
        <f t="shared" si="4"/>
        <v>1.224809686044771E-2</v>
      </c>
      <c r="N16">
        <f t="shared" si="5"/>
        <v>2.3001925903920797E-5</v>
      </c>
      <c r="O16">
        <f t="shared" si="6"/>
        <v>24448.818897637797</v>
      </c>
      <c r="P16">
        <f t="shared" si="7"/>
        <v>9.4081951362252536E-10</v>
      </c>
      <c r="Q16">
        <f>60</f>
        <v>60</v>
      </c>
    </row>
    <row r="17" spans="1:17" x14ac:dyDescent="0.25">
      <c r="A17" t="s">
        <v>31</v>
      </c>
      <c r="B17">
        <v>-5.9109999999999996</v>
      </c>
      <c r="C17">
        <f t="shared" si="1"/>
        <v>5.9109999999999996</v>
      </c>
      <c r="D17">
        <v>-0.1663</v>
      </c>
      <c r="E17">
        <f t="shared" si="2"/>
        <v>-1.663E-3</v>
      </c>
      <c r="F17">
        <v>0.1201</v>
      </c>
      <c r="G17" s="2">
        <f t="shared" si="0"/>
        <v>1.1639784206529242</v>
      </c>
      <c r="H17">
        <v>621</v>
      </c>
      <c r="I17" s="3">
        <f t="shared" si="3"/>
        <v>1.1663790875329161</v>
      </c>
      <c r="K17" t="s">
        <v>6</v>
      </c>
      <c r="L17">
        <v>2.5000000000000001E-2</v>
      </c>
      <c r="M17">
        <f t="shared" si="4"/>
        <v>1.224809686044771E-2</v>
      </c>
      <c r="N17">
        <f t="shared" si="5"/>
        <v>-2.036858507892454E-5</v>
      </c>
      <c r="O17">
        <f t="shared" si="6"/>
        <v>24448.818897637797</v>
      </c>
      <c r="P17">
        <f t="shared" si="7"/>
        <v>-8.3311120934731608E-10</v>
      </c>
      <c r="Q17">
        <f>5*60+27</f>
        <v>327</v>
      </c>
    </row>
    <row r="18" spans="1:17" x14ac:dyDescent="0.25">
      <c r="A18" t="s">
        <v>32</v>
      </c>
      <c r="B18">
        <v>-6.0186999999999999</v>
      </c>
      <c r="C18">
        <f t="shared" si="1"/>
        <v>6.0186999999999999</v>
      </c>
      <c r="D18">
        <v>-0.1295</v>
      </c>
      <c r="E18">
        <f t="shared" si="2"/>
        <v>-1.2950000000000001E-3</v>
      </c>
      <c r="F18">
        <v>0.46550000000000002</v>
      </c>
      <c r="G18" s="2">
        <f t="shared" si="0"/>
        <v>4.4225820528308617</v>
      </c>
      <c r="H18">
        <v>617</v>
      </c>
      <c r="I18" s="3">
        <f t="shared" si="3"/>
        <v>1.1663790875329161</v>
      </c>
      <c r="K18" t="s">
        <v>6</v>
      </c>
      <c r="L18">
        <v>2.5000000000000001E-2</v>
      </c>
      <c r="M18">
        <f t="shared" si="4"/>
        <v>1.224809686044771E-2</v>
      </c>
      <c r="N18">
        <f t="shared" si="5"/>
        <v>-1.5861285434279785E-5</v>
      </c>
      <c r="O18">
        <f t="shared" si="6"/>
        <v>24291.338582677166</v>
      </c>
      <c r="P18">
        <f t="shared" si="7"/>
        <v>-6.5296053489579664E-10</v>
      </c>
      <c r="Q18">
        <v>122</v>
      </c>
    </row>
    <row r="19" spans="1:17" x14ac:dyDescent="0.25">
      <c r="A19" t="s">
        <v>33</v>
      </c>
      <c r="B19">
        <v>-10.843</v>
      </c>
      <c r="C19">
        <f t="shared" si="1"/>
        <v>10.843</v>
      </c>
      <c r="D19">
        <v>-5.3900000000000003E-2</v>
      </c>
      <c r="E19">
        <f t="shared" si="2"/>
        <v>-5.3899999999999998E-4</v>
      </c>
      <c r="F19">
        <v>0.26419999999999999</v>
      </c>
      <c r="G19" s="2">
        <f t="shared" si="0"/>
        <v>1.3957899378607124</v>
      </c>
      <c r="H19">
        <v>617</v>
      </c>
      <c r="I19" s="3">
        <f t="shared" si="3"/>
        <v>4.6655163501316652</v>
      </c>
      <c r="K19" t="s">
        <v>6</v>
      </c>
      <c r="L19">
        <v>0.2</v>
      </c>
      <c r="M19">
        <f t="shared" si="4"/>
        <v>2.4496193720895423E-2</v>
      </c>
      <c r="N19">
        <f t="shared" si="5"/>
        <v>-1.3203448415562632E-5</v>
      </c>
      <c r="O19">
        <f t="shared" si="6"/>
        <v>24291.338582677166</v>
      </c>
      <c r="P19">
        <f t="shared" si="7"/>
        <v>-5.4354552634569017E-10</v>
      </c>
      <c r="Q19">
        <v>71</v>
      </c>
    </row>
    <row r="20" spans="1:17" x14ac:dyDescent="0.25">
      <c r="A20" t="s">
        <v>34</v>
      </c>
      <c r="B20">
        <v>-10.144</v>
      </c>
      <c r="C20">
        <f t="shared" si="1"/>
        <v>10.144</v>
      </c>
      <c r="D20">
        <v>-0.14949999999999999</v>
      </c>
      <c r="E20">
        <f t="shared" si="2"/>
        <v>-1.495E-3</v>
      </c>
      <c r="F20">
        <v>0.1056</v>
      </c>
      <c r="G20" s="2">
        <f t="shared" si="0"/>
        <v>0.59643294250730605</v>
      </c>
      <c r="H20">
        <v>617</v>
      </c>
      <c r="I20" s="3">
        <f t="shared" si="3"/>
        <v>4.6655163501316652</v>
      </c>
      <c r="K20" t="s">
        <v>6</v>
      </c>
      <c r="L20">
        <v>0.2</v>
      </c>
      <c r="M20">
        <f t="shared" si="4"/>
        <v>2.4496193720895423E-2</v>
      </c>
      <c r="N20">
        <f t="shared" si="5"/>
        <v>-3.662180961273866E-5</v>
      </c>
      <c r="O20">
        <f t="shared" si="6"/>
        <v>24291.338582677166</v>
      </c>
      <c r="P20">
        <f t="shared" si="7"/>
        <v>-1.5076077214968589E-9</v>
      </c>
      <c r="Q20">
        <f>5*60</f>
        <v>300</v>
      </c>
    </row>
    <row r="21" spans="1:17" x14ac:dyDescent="0.25">
      <c r="G21" s="2"/>
      <c r="I21" s="3"/>
      <c r="P21" s="4">
        <f>AVERAGE(P3:P20)</f>
        <v>-1.4688004928250456E-9</v>
      </c>
    </row>
    <row r="22" spans="1:17" x14ac:dyDescent="0.25">
      <c r="G22" s="2"/>
      <c r="I22" s="3"/>
      <c r="P22">
        <f>_xlfn.STDEV.P(P3:P20)</f>
        <v>1.9417214245629263E-9</v>
      </c>
    </row>
    <row r="23" spans="1:17" x14ac:dyDescent="0.25">
      <c r="G23" s="2"/>
      <c r="I23" s="3"/>
    </row>
    <row r="24" spans="1:17" x14ac:dyDescent="0.25">
      <c r="G24" s="2"/>
      <c r="I24" s="3"/>
    </row>
    <row r="25" spans="1:17" x14ac:dyDescent="0.25">
      <c r="G25" s="2"/>
      <c r="I25" s="3"/>
    </row>
    <row r="26" spans="1:17" x14ac:dyDescent="0.25">
      <c r="G26" s="2"/>
      <c r="I26" s="3"/>
    </row>
    <row r="27" spans="1:17" x14ac:dyDescent="0.25">
      <c r="G27" s="2"/>
      <c r="I27" s="3"/>
    </row>
    <row r="28" spans="1:17" x14ac:dyDescent="0.25">
      <c r="G28" s="2"/>
      <c r="I28" s="3"/>
    </row>
    <row r="29" spans="1:17" x14ac:dyDescent="0.25">
      <c r="G29" s="2"/>
      <c r="I29" s="3"/>
    </row>
    <row r="30" spans="1:17" x14ac:dyDescent="0.25">
      <c r="G30" s="2"/>
      <c r="I30" s="3"/>
    </row>
    <row r="31" spans="1:17" x14ac:dyDescent="0.25">
      <c r="G31" s="2"/>
      <c r="I31" s="3"/>
    </row>
    <row r="32" spans="1:17" x14ac:dyDescent="0.25">
      <c r="G32" s="2"/>
      <c r="I32" s="3"/>
    </row>
    <row r="33" spans="7:9" x14ac:dyDescent="0.25">
      <c r="G33" s="2"/>
      <c r="I33" s="3"/>
    </row>
    <row r="34" spans="7:9" x14ac:dyDescent="0.25">
      <c r="G34" s="2"/>
      <c r="I34" s="3"/>
    </row>
    <row r="35" spans="7:9" x14ac:dyDescent="0.25">
      <c r="G35" s="2"/>
      <c r="I35" s="3"/>
    </row>
    <row r="36" spans="7:9" x14ac:dyDescent="0.25">
      <c r="G36" s="2"/>
      <c r="I36" s="3"/>
    </row>
    <row r="37" spans="7:9" x14ac:dyDescent="0.25">
      <c r="G37" s="2"/>
      <c r="I37" s="3"/>
    </row>
    <row r="38" spans="7:9" x14ac:dyDescent="0.25">
      <c r="G38" s="2"/>
      <c r="I38" s="3"/>
    </row>
    <row r="39" spans="7:9" x14ac:dyDescent="0.25">
      <c r="G39" s="2"/>
      <c r="I39" s="3"/>
    </row>
    <row r="40" spans="7:9" x14ac:dyDescent="0.25">
      <c r="G40" s="2"/>
      <c r="I40" s="3"/>
    </row>
    <row r="41" spans="7:9" x14ac:dyDescent="0.25">
      <c r="G41" s="2"/>
      <c r="I41" s="3"/>
    </row>
    <row r="42" spans="7:9" x14ac:dyDescent="0.25">
      <c r="G42" s="2"/>
      <c r="I42" s="3"/>
    </row>
    <row r="43" spans="7:9" x14ac:dyDescent="0.25">
      <c r="I43" s="3"/>
    </row>
    <row r="44" spans="7:9" x14ac:dyDescent="0.25">
      <c r="I44" s="3"/>
    </row>
  </sheetData>
  <conditionalFormatting sqref="P3:P22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"/>
  <sheetViews>
    <sheetView topLeftCell="C1" workbookViewId="0">
      <selection activeCell="N30" sqref="N30"/>
    </sheetView>
  </sheetViews>
  <sheetFormatPr defaultRowHeight="15" x14ac:dyDescent="0.25"/>
  <sheetData>
    <row r="2" spans="3:3" x14ac:dyDescent="0.25">
      <c r="C2">
        <f>2*(3*0.06*0.000001/(4*PI()))^(1/3)*1000/10</f>
        <v>0.48571801260105679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E31" sqref="E3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R6:R7"/>
  <sheetViews>
    <sheetView workbookViewId="0">
      <selection activeCell="R4" sqref="R4"/>
    </sheetView>
  </sheetViews>
  <sheetFormatPr defaultRowHeight="15" x14ac:dyDescent="0.25"/>
  <sheetData>
    <row r="6" spans="18:18" x14ac:dyDescent="0.25">
      <c r="R6">
        <f>0.0000000029-0.0000000015</f>
        <v>1.3999999999999999E-9</v>
      </c>
    </row>
    <row r="7" spans="18:18" x14ac:dyDescent="0.25">
      <c r="R7">
        <f>0.0000000015-0.00000000054</f>
        <v>9.5999999999999999E-10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2:O255"/>
  <sheetViews>
    <sheetView topLeftCell="A169" zoomScaleNormal="100" workbookViewId="0">
      <selection activeCell="I262" sqref="I262"/>
    </sheetView>
  </sheetViews>
  <sheetFormatPr defaultRowHeight="15" x14ac:dyDescent="0.25"/>
  <sheetData>
    <row r="2" spans="9:15" x14ac:dyDescent="0.25">
      <c r="I2" t="s">
        <v>34</v>
      </c>
    </row>
    <row r="4" spans="9:15" x14ac:dyDescent="0.25">
      <c r="O4" t="s">
        <v>6</v>
      </c>
    </row>
    <row r="16" spans="9:15" x14ac:dyDescent="0.25">
      <c r="I16" t="s">
        <v>33</v>
      </c>
    </row>
    <row r="18" spans="9:15" x14ac:dyDescent="0.25">
      <c r="O18" t="s">
        <v>6</v>
      </c>
    </row>
    <row r="31" spans="9:15" x14ac:dyDescent="0.25">
      <c r="I31" t="s">
        <v>32</v>
      </c>
    </row>
    <row r="33" spans="9:14" x14ac:dyDescent="0.25">
      <c r="N33" t="s">
        <v>6</v>
      </c>
    </row>
    <row r="46" spans="9:14" x14ac:dyDescent="0.25">
      <c r="I46" t="s">
        <v>31</v>
      </c>
    </row>
    <row r="61" spans="9:9" x14ac:dyDescent="0.25">
      <c r="I61" t="s">
        <v>30</v>
      </c>
    </row>
    <row r="76" spans="9:9" x14ac:dyDescent="0.25">
      <c r="I76" t="s">
        <v>29</v>
      </c>
    </row>
    <row r="91" spans="9:14" x14ac:dyDescent="0.25">
      <c r="I91" t="s">
        <v>28</v>
      </c>
    </row>
    <row r="93" spans="9:14" x14ac:dyDescent="0.25">
      <c r="N93" t="s">
        <v>6</v>
      </c>
    </row>
    <row r="106" spans="9:9" x14ac:dyDescent="0.25">
      <c r="I106" t="s">
        <v>25</v>
      </c>
    </row>
    <row r="121" spans="9:15" x14ac:dyDescent="0.25">
      <c r="I121" t="s">
        <v>24</v>
      </c>
    </row>
    <row r="125" spans="9:15" x14ac:dyDescent="0.25">
      <c r="O125" t="s">
        <v>6</v>
      </c>
    </row>
    <row r="136" spans="9:9" x14ac:dyDescent="0.25">
      <c r="I136" t="s">
        <v>21</v>
      </c>
    </row>
    <row r="151" spans="9:9" x14ac:dyDescent="0.25">
      <c r="I151" t="s">
        <v>11</v>
      </c>
    </row>
    <row r="166" spans="9:9" x14ac:dyDescent="0.25">
      <c r="I166" t="s">
        <v>10</v>
      </c>
    </row>
    <row r="181" spans="9:9" x14ac:dyDescent="0.25">
      <c r="I181" t="s">
        <v>9</v>
      </c>
    </row>
    <row r="196" spans="9:9" x14ac:dyDescent="0.25">
      <c r="I196" t="s">
        <v>8</v>
      </c>
    </row>
    <row r="211" spans="9:9" x14ac:dyDescent="0.25">
      <c r="I211" t="s">
        <v>7</v>
      </c>
    </row>
    <row r="226" spans="9:9" x14ac:dyDescent="0.25">
      <c r="I226" t="s">
        <v>4</v>
      </c>
    </row>
    <row r="240" spans="9:9" x14ac:dyDescent="0.25">
      <c r="I240" t="s">
        <v>3</v>
      </c>
    </row>
    <row r="255" spans="9:9" x14ac:dyDescent="0.25">
      <c r="I255" t="s">
        <v>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data</vt:lpstr>
      <vt:lpstr>bounce</vt:lpstr>
      <vt:lpstr>jump plots</vt:lpstr>
      <vt:lpstr>charge covariance</vt:lpstr>
      <vt:lpstr>Drop trajectory plots</vt:lpstr>
    </vt:vector>
  </TitlesOfParts>
  <Company>Portland State University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Erin Schmidt</dc:creator>
  <cp:lastModifiedBy>Erin Schmidt</cp:lastModifiedBy>
  <dcterms:created xsi:type="dcterms:W3CDTF">2017-05-24T16:39:22Z</dcterms:created>
  <dcterms:modified xsi:type="dcterms:W3CDTF">2017-05-25T04:32:34Z</dcterms:modified>
</cp:coreProperties>
</file>